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1. Pre-Opening Costs" sheetId="2" state="visible" r:id="rId2"/>
    <sheet xmlns:r="http://schemas.openxmlformats.org/officeDocument/2006/relationships" name="2. Soft-Open Revenue Ramp" sheetId="3" state="visible" r:id="rId3"/>
    <sheet xmlns:r="http://schemas.openxmlformats.org/officeDocument/2006/relationships" name="3. Startup Cost Checklis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;(&quot;$&quot;#,##0)"/>
    <numFmt numFmtId="165" formatCode="&quot;$&quot;#,##0"/>
  </numFmts>
  <fonts count="21">
    <font>
      <name val="Calibri"/>
      <family val="2"/>
      <color theme="1"/>
      <sz val="11"/>
      <scheme val="minor"/>
    </font>
    <font>
      <name val="Calibri"/>
      <b val="1"/>
      <color rgb="00422C47"/>
      <sz val="26"/>
    </font>
    <font>
      <name val="Calibri"/>
      <color rgb="006A7E80"/>
      <sz val="11"/>
    </font>
    <font>
      <name val="Calibri"/>
      <b val="1"/>
      <color rgb="00336063"/>
      <sz val="18"/>
    </font>
    <font>
      <name val="Calibri"/>
      <i val="1"/>
      <color rgb="00333A57"/>
      <sz val="11"/>
    </font>
    <font>
      <name val="Calibri"/>
      <b val="1"/>
      <color rgb="00422C47"/>
      <sz val="12"/>
    </font>
    <font>
      <name val="Calibri"/>
      <b val="1"/>
      <color rgb="00336063"/>
      <sz val="11"/>
    </font>
    <font>
      <name val="Calibri"/>
      <color rgb="00333A57"/>
      <sz val="10"/>
    </font>
    <font>
      <name val="Calibri"/>
      <b val="1"/>
      <color rgb="00422C47"/>
      <sz val="11"/>
    </font>
    <font>
      <name val="Calibri"/>
      <i val="1"/>
      <color rgb="00422C47"/>
      <sz val="10"/>
    </font>
    <font>
      <name val="Calibri"/>
      <color rgb="006A7E80"/>
      <sz val="9"/>
    </font>
    <font>
      <name val="Calibri"/>
      <b val="1"/>
      <color rgb="00F5F0E8"/>
      <sz val="10"/>
    </font>
    <font>
      <name val="Calibri"/>
      <b val="1"/>
      <color rgb="00F5F0E8"/>
      <sz val="16"/>
    </font>
    <font>
      <name val="Calibri"/>
      <b val="1"/>
      <color rgb="00F5F0E8"/>
      <sz val="12"/>
    </font>
    <font>
      <name val="Calibri"/>
      <color rgb="000000FF"/>
      <sz val="10"/>
    </font>
    <font>
      <name val="Calibri"/>
      <b val="1"/>
      <color rgb="00333A57"/>
      <sz val="10"/>
    </font>
    <font>
      <name val="Calibri"/>
      <b val="1"/>
      <color rgb="00422C47"/>
      <sz val="10"/>
    </font>
    <font>
      <name val="Calibri"/>
      <i val="1"/>
      <color rgb="00333A57"/>
      <sz val="10"/>
    </font>
    <font>
      <name val="Calibri"/>
      <i val="1"/>
      <color rgb="006A7E80"/>
      <sz val="10"/>
    </font>
    <font>
      <name val="Calibri"/>
      <b val="1"/>
      <color rgb="00F5F0E8"/>
      <sz val="11"/>
    </font>
    <font>
      <name val="Calibri"/>
      <i val="1"/>
      <color rgb="006A7E80"/>
      <sz val="9"/>
    </font>
  </fonts>
  <fills count="9">
    <fill>
      <patternFill/>
    </fill>
    <fill>
      <patternFill patternType="gray125"/>
    </fill>
    <fill>
      <patternFill patternType="solid">
        <fgColor rgb="00FFF2CC"/>
        <bgColor rgb="00FFF2CC"/>
      </patternFill>
    </fill>
    <fill>
      <patternFill patternType="solid">
        <fgColor rgb="00EDF2F2"/>
        <bgColor rgb="00EDF2F2"/>
      </patternFill>
    </fill>
    <fill>
      <patternFill patternType="solid">
        <fgColor rgb="00EAE4D8"/>
        <bgColor rgb="00EAE4D8"/>
      </patternFill>
    </fill>
    <fill>
      <patternFill patternType="solid">
        <fgColor rgb="00D6E2E3"/>
        <bgColor rgb="00D6E2E3"/>
      </patternFill>
    </fill>
    <fill>
      <patternFill patternType="solid">
        <fgColor rgb="00333A57"/>
        <bgColor rgb="00333A57"/>
      </patternFill>
    </fill>
    <fill>
      <patternFill patternType="solid">
        <fgColor rgb="00422C47"/>
        <bgColor rgb="00422C47"/>
      </patternFill>
    </fill>
    <fill>
      <patternFill patternType="solid">
        <fgColor rgb="00336063"/>
        <bgColor rgb="00336063"/>
      </patternFill>
    </fill>
  </fills>
  <borders count="2">
    <border>
      <left/>
      <right/>
      <top/>
      <bottom/>
      <diagonal/>
    </border>
    <border>
      <left style="thin">
        <color rgb="00C8D4D5"/>
      </left>
      <right style="thin">
        <color rgb="00C8D4D5"/>
      </right>
      <top style="thin">
        <color rgb="00C8D4D5"/>
      </top>
      <bottom style="thin">
        <color rgb="00C8D4D5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vertical="top" wrapText="1"/>
    </xf>
    <xf numFmtId="0" fontId="8" fillId="0" borderId="0" pivotButton="0" quotePrefix="0" xfId="0"/>
    <xf numFmtId="0" fontId="0" fillId="2" borderId="1" pivotButton="0" quotePrefix="0" xfId="0"/>
    <xf numFmtId="0" fontId="7" fillId="0" borderId="0" pivotButton="0" quotePrefix="0" xfId="0"/>
    <xf numFmtId="0" fontId="0" fillId="3" borderId="1" pivotButton="0" quotePrefix="0" xfId="0"/>
    <xf numFmtId="0" fontId="0" fillId="4" borderId="1" pivotButton="0" quotePrefix="0" xfId="0"/>
    <xf numFmtId="0" fontId="0" fillId="5" borderId="1" pivotButton="0" quotePrefix="0" xfId="0"/>
    <xf numFmtId="0" fontId="9" fillId="5" borderId="0" applyAlignment="1" pivotButton="0" quotePrefix="0" xfId="0">
      <alignment vertical="top" wrapText="1" indent="1"/>
    </xf>
    <xf numFmtId="0" fontId="0" fillId="5" borderId="0" pivotButton="0" quotePrefix="0" xfId="0"/>
    <xf numFmtId="0" fontId="10" fillId="0" borderId="0" pivotButton="0" quotePrefix="0" xfId="0"/>
    <xf numFmtId="0" fontId="11" fillId="6" borderId="0" applyAlignment="1" pivotButton="0" quotePrefix="0" xfId="0">
      <alignment horizontal="left" vertical="center" indent="1"/>
    </xf>
    <xf numFmtId="0" fontId="0" fillId="6" borderId="0" pivotButton="0" quotePrefix="0" xfId="0"/>
    <xf numFmtId="0" fontId="12" fillId="7" borderId="0" applyAlignment="1" pivotButton="0" quotePrefix="0" xfId="0">
      <alignment horizontal="left" vertical="center" indent="1"/>
    </xf>
    <xf numFmtId="0" fontId="0" fillId="7" borderId="0" pivotButton="0" quotePrefix="0" xfId="0"/>
    <xf numFmtId="0" fontId="13" fillId="8" borderId="0" applyAlignment="1" pivotButton="0" quotePrefix="0" xfId="0">
      <alignment horizontal="left" vertical="center" indent="1"/>
    </xf>
    <xf numFmtId="0" fontId="0" fillId="8" borderId="0" pivotButton="0" quotePrefix="0" xfId="0"/>
    <xf numFmtId="0" fontId="11" fillId="7" borderId="1" applyAlignment="1" pivotButton="0" quotePrefix="0" xfId="0">
      <alignment vertical="center" wrapText="1"/>
    </xf>
    <xf numFmtId="0" fontId="7" fillId="0" borderId="1" applyAlignment="1" pivotButton="0" quotePrefix="0" xfId="0">
      <alignment vertical="top" wrapText="1"/>
    </xf>
    <xf numFmtId="164" fontId="7" fillId="0" borderId="1" pivotButton="0" quotePrefix="0" xfId="0"/>
    <xf numFmtId="165" fontId="14" fillId="2" borderId="1" pivotButton="0" quotePrefix="0" xfId="0"/>
    <xf numFmtId="0" fontId="14" fillId="2" borderId="1" pivotButton="0" quotePrefix="0" xfId="0"/>
    <xf numFmtId="0" fontId="15" fillId="4" borderId="1" applyAlignment="1" pivotButton="0" quotePrefix="0" xfId="0">
      <alignment vertical="top" wrapText="1"/>
    </xf>
    <xf numFmtId="164" fontId="15" fillId="4" borderId="1" pivotButton="0" quotePrefix="0" xfId="0"/>
    <xf numFmtId="165" fontId="16" fillId="4" borderId="1" pivotButton="0" quotePrefix="0" xfId="0"/>
    <xf numFmtId="0" fontId="17" fillId="0" borderId="0" applyAlignment="1" pivotButton="0" quotePrefix="0" xfId="0">
      <alignment vertical="top" wrapText="1"/>
    </xf>
    <xf numFmtId="0" fontId="18" fillId="0" borderId="0" applyAlignment="1" pivotButton="0" quotePrefix="0" xfId="0">
      <alignment vertical="top" wrapText="1"/>
    </xf>
    <xf numFmtId="0" fontId="11" fillId="7" borderId="1" pivotButton="0" quotePrefix="0" xfId="0"/>
    <xf numFmtId="0" fontId="7" fillId="0" borderId="1" pivotButton="0" quotePrefix="0" xfId="0"/>
    <xf numFmtId="0" fontId="15" fillId="0" borderId="1" pivotButton="0" quotePrefix="0" xfId="0"/>
    <xf numFmtId="0" fontId="11" fillId="8" borderId="1" pivotButton="0" quotePrefix="0" xfId="0"/>
    <xf numFmtId="165" fontId="19" fillId="8" borderId="1" pivotButton="0" quotePrefix="0" xfId="0"/>
    <xf numFmtId="165" fontId="7" fillId="0" borderId="1" pivotButton="0" quotePrefix="0" xfId="0"/>
    <xf numFmtId="165" fontId="7" fillId="3" borderId="1" pivotButton="0" quotePrefix="0" xfId="0"/>
    <xf numFmtId="165" fontId="11" fillId="8" borderId="1" pivotButton="0" quotePrefix="0" xfId="0"/>
    <xf numFmtId="0" fontId="20" fillId="0" borderId="1" applyAlignment="1" pivotButton="0" quotePrefix="0" xfId="0">
      <alignment vertical="top" wrapText="1"/>
    </xf>
    <xf numFmtId="164" fontId="7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3:F27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3">
      <c r="B3" s="1" t="inlineStr">
        <is>
          <t>R.E.Q.M. LLC</t>
        </is>
      </c>
    </row>
    <row r="4">
      <c r="B4" s="2" t="inlineStr">
        <is>
          <t>Boutique Accounting &amp; Advisory for Restaurants  ·  Tucson, AZ</t>
        </is>
      </c>
    </row>
    <row r="6">
      <c r="B6" s="3" t="inlineStr">
        <is>
          <t>Restaurant Startup Budget Template</t>
        </is>
      </c>
    </row>
    <row r="7">
      <c r="B7" s="4" t="inlineStr">
        <is>
          <t>The companion workbook to our guide: How Much Does It Cost to Open a Restaurant?</t>
        </is>
      </c>
    </row>
    <row r="9">
      <c r="B9" s="5" t="inlineStr">
        <is>
          <t>What’s inside</t>
        </is>
      </c>
    </row>
    <row r="10">
      <c r="B10" s="6" t="inlineStr">
        <is>
          <t>1.  Pre-Opening Costs</t>
        </is>
      </c>
    </row>
    <row r="11" ht="28" customHeight="1">
      <c r="B11" s="7" t="inlineStr">
        <is>
          <t>Budget every dollar before Day 1 — build-out, licensing, staffing, inventory, marketing, and the working capital calculator.</t>
        </is>
      </c>
    </row>
    <row r="12">
      <c r="B12" s="6" t="inlineStr">
        <is>
          <t>2.  Soft-Open Revenue Ramp</t>
        </is>
      </c>
    </row>
    <row r="13" ht="28" customHeight="1">
      <c r="B13" s="7" t="inlineStr">
        <is>
          <t>Project realistic Week 1–4 revenue so your first month doesn’t surprise you.</t>
        </is>
      </c>
    </row>
    <row r="14">
      <c r="B14" s="6" t="inlineStr">
        <is>
          <t>3.  Startup Cost Checklist</t>
        </is>
      </c>
    </row>
    <row r="15" ht="28" customHeight="1">
      <c r="B15" s="7" t="inlineStr">
        <is>
          <t>The full pre-lease checklist — 8 categories, low/mid/high ranges, and a total capital summary.</t>
        </is>
      </c>
    </row>
    <row r="18">
      <c r="A18" s="8" t="inlineStr">
        <is>
          <t>How to read this workbook</t>
        </is>
      </c>
    </row>
    <row r="19">
      <c r="A19" s="9" t="inlineStr"/>
      <c r="B19" s="10" t="inlineStr">
        <is>
          <t>Yellow cells with blue text — your inputs. Fill these in.</t>
        </is>
      </c>
    </row>
    <row r="20">
      <c r="A20" s="11" t="inlineStr"/>
      <c r="B20" s="10" t="inlineStr">
        <is>
          <t>Light grey cells — calculated automatically or pulled from another table. Don’t type here.</t>
        </is>
      </c>
    </row>
    <row r="21">
      <c r="A21" s="12" t="inlineStr"/>
      <c r="B21" s="10" t="inlineStr">
        <is>
          <t>Shaded totals — live formulas that update as you type.</t>
        </is>
      </c>
    </row>
    <row r="22">
      <c r="A22" s="13" t="inlineStr"/>
      <c r="B22" s="10" t="inlineStr">
        <is>
          <t>💡 Mist callouts — REQM Expert Notes: field-tested advice from our restaurant practice.</t>
        </is>
      </c>
    </row>
    <row r="25" ht="50" customHeight="1">
      <c r="A25" s="14" t="inlineStr">
        <is>
          <t>💡 This template covers the startup phase. Our full Restaurant Launch Financial Library — 12-month pro forma, prime cost tracker, valuation worksheet, and SBA loan package checklist — is available to R.E.Q.M. clients. The first conversation is free: reqmllc.com/contact.html · 520.354.8883</t>
        </is>
      </c>
      <c r="B25" s="15" t="n"/>
      <c r="C25" s="15" t="n"/>
      <c r="D25" s="15" t="n"/>
      <c r="E25" s="15" t="n"/>
      <c r="F25" s="15" t="n"/>
    </row>
    <row r="27">
      <c r="A27" s="16" t="inlineStr">
        <is>
          <t>Template provided by R.E.Q.M. LLC  |  Boutique Accounting &amp; Advisory for Restaurants  |  reqmllc.com  |  520.354.8883</t>
        </is>
      </c>
    </row>
  </sheetData>
  <mergeCells count="13">
    <mergeCell ref="B4:F4"/>
    <mergeCell ref="B21:F21"/>
    <mergeCell ref="B7:F7"/>
    <mergeCell ref="B6:F6"/>
    <mergeCell ref="B20:F20"/>
    <mergeCell ref="B15:F15"/>
    <mergeCell ref="B11:F11"/>
    <mergeCell ref="B3:F3"/>
    <mergeCell ref="B19:F19"/>
    <mergeCell ref="A27:F27"/>
    <mergeCell ref="B22:F22"/>
    <mergeCell ref="B13:F13"/>
    <mergeCell ref="A25:F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7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5" customWidth="1" min="2" max="2"/>
    <col width="15" customWidth="1" min="3" max="3"/>
    <col width="15" customWidth="1" min="4" max="4"/>
    <col width="16" customWidth="1" min="5" max="5"/>
    <col width="18" customWidth="1" min="6" max="6"/>
  </cols>
  <sheetData>
    <row r="1" ht="18" customHeight="1">
      <c r="A1" s="17" t="inlineStr">
        <is>
          <t>R.E.Q.M. LLC  ·  We Speak Fluent Numbers.</t>
        </is>
      </c>
      <c r="B1" s="18" t="n"/>
      <c r="C1" s="18" t="n"/>
      <c r="D1" s="18" t="n"/>
      <c r="E1" s="18" t="n"/>
      <c r="F1" s="18" t="n"/>
    </row>
    <row r="2" ht="30" customHeight="1">
      <c r="A2" s="19" t="inlineStr">
        <is>
          <t>Pre-Opening Costs — Budget Every Dollar Before Day 1</t>
        </is>
      </c>
      <c r="B2" s="20" t="n"/>
      <c r="C2" s="20" t="n"/>
      <c r="D2" s="20" t="n"/>
      <c r="E2" s="20" t="n"/>
      <c r="F2" s="20" t="n"/>
    </row>
    <row r="3" ht="32" customHeight="1">
      <c r="A3" s="7" t="inlineStr">
        <is>
          <t>Cash is not the same as profit. You can show a profit on your P&amp;L and still run out of cash if you don’t model the timing of money in and money out. Complete this section before you finalize your financing plan.</t>
        </is>
      </c>
    </row>
    <row r="5" ht="22" customHeight="1">
      <c r="A5" s="21" t="inlineStr">
        <is>
          <t>Part 1: Pre-Opening Costs</t>
        </is>
      </c>
      <c r="B5" s="22" t="n"/>
      <c r="C5" s="22" t="n"/>
      <c r="D5" s="22" t="n"/>
      <c r="E5" s="22" t="n"/>
      <c r="F5" s="22" t="n"/>
    </row>
    <row r="7">
      <c r="A7" s="8" t="inlineStr">
        <is>
          <t>1A. Build-Out &amp; Equipment</t>
        </is>
      </c>
    </row>
    <row r="9" ht="26" customHeight="1">
      <c r="A9" s="23" t="inlineStr">
        <is>
          <t>Category</t>
        </is>
      </c>
      <c r="B9" s="23" t="inlineStr">
        <is>
          <t>Low Estimate</t>
        </is>
      </c>
      <c r="C9" s="23" t="inlineStr">
        <is>
          <t>Mid Estimate</t>
        </is>
      </c>
      <c r="D9" s="23" t="inlineStr">
        <is>
          <t>High Estimate</t>
        </is>
      </c>
      <c r="E9" s="23" t="inlineStr">
        <is>
          <t>Your Budget</t>
        </is>
      </c>
      <c r="F9" s="23" t="inlineStr">
        <is>
          <t>Paid By (Date)</t>
        </is>
      </c>
    </row>
    <row r="10">
      <c r="A10" s="24" t="inlineStr">
        <is>
          <t>Leasehold Improvements / Build-Out</t>
        </is>
      </c>
      <c r="B10" s="25" t="n">
        <v>80000</v>
      </c>
      <c r="C10" s="25" t="n">
        <v>175000</v>
      </c>
      <c r="D10" s="24" t="inlineStr">
        <is>
          <t>$400,000+</t>
        </is>
      </c>
      <c r="E10" s="26" t="n"/>
      <c r="F10" s="27" t="n"/>
    </row>
    <row r="11">
      <c r="A11" s="24" t="inlineStr">
        <is>
          <t>Commercial Kitchen Equipment</t>
        </is>
      </c>
      <c r="B11" s="25" t="n">
        <v>40000</v>
      </c>
      <c r="C11" s="25" t="n">
        <v>90000</v>
      </c>
      <c r="D11" s="25" t="n">
        <v>180000</v>
      </c>
      <c r="E11" s="26" t="n"/>
      <c r="F11" s="27" t="n"/>
    </row>
    <row r="12">
      <c r="A12" s="24" t="inlineStr">
        <is>
          <t>Furniture, Fixtures &amp; Equipment (FF&amp;E)</t>
        </is>
      </c>
      <c r="B12" s="25" t="n">
        <v>15000</v>
      </c>
      <c r="C12" s="25" t="n">
        <v>40000</v>
      </c>
      <c r="D12" s="25" t="n">
        <v>90000</v>
      </c>
      <c r="E12" s="26" t="n"/>
      <c r="F12" s="27" t="n"/>
    </row>
    <row r="13">
      <c r="A13" s="24" t="inlineStr">
        <is>
          <t>Signage (interior + exterior)</t>
        </is>
      </c>
      <c r="B13" s="25" t="n">
        <v>3000</v>
      </c>
      <c r="C13" s="25" t="n">
        <v>8000</v>
      </c>
      <c r="D13" s="25" t="n">
        <v>20000</v>
      </c>
      <c r="E13" s="26" t="n"/>
      <c r="F13" s="27" t="n"/>
    </row>
    <row r="14">
      <c r="A14" s="24" t="inlineStr">
        <is>
          <t>AV / Sound System</t>
        </is>
      </c>
      <c r="B14" s="25" t="n">
        <v>2000</v>
      </c>
      <c r="C14" s="25" t="n">
        <v>8000</v>
      </c>
      <c r="D14" s="25" t="n">
        <v>25000</v>
      </c>
      <c r="E14" s="26" t="n"/>
      <c r="F14" s="27" t="n"/>
    </row>
    <row r="15">
      <c r="A15" s="24" t="inlineStr">
        <is>
          <t>Security / Surveillance System</t>
        </is>
      </c>
      <c r="B15" s="25" t="n">
        <v>1500</v>
      </c>
      <c r="C15" s="25" t="n">
        <v>4000</v>
      </c>
      <c r="D15" s="25" t="n">
        <v>10000</v>
      </c>
      <c r="E15" s="26" t="n"/>
      <c r="F15" s="27" t="n"/>
    </row>
    <row r="16">
      <c r="A16" s="28" t="inlineStr">
        <is>
          <t>Sub-Total</t>
        </is>
      </c>
      <c r="B16" s="29">
        <f>SUM(B10:B15)</f>
        <v/>
      </c>
      <c r="C16" s="29">
        <f>SUM(C10:C15)</f>
        <v/>
      </c>
      <c r="D16" s="29">
        <f>SUM(D11:D15)</f>
        <v/>
      </c>
      <c r="E16" s="30">
        <f>SUM(E10:E15)</f>
        <v/>
      </c>
      <c r="F16" s="28" t="inlineStr"/>
    </row>
    <row r="18">
      <c r="A18" s="8" t="inlineStr">
        <is>
          <t>1B. Licenses, Permits &amp; Professional Fees</t>
        </is>
      </c>
    </row>
    <row r="20" ht="26" customHeight="1">
      <c r="A20" s="23" t="inlineStr">
        <is>
          <t>Item</t>
        </is>
      </c>
      <c r="B20" s="23" t="inlineStr">
        <is>
          <t>Typical Cost</t>
        </is>
      </c>
      <c r="C20" s="23" t="inlineStr">
        <is>
          <t>Your Budget</t>
        </is>
      </c>
      <c r="D20" s="23" t="inlineStr">
        <is>
          <t>Notes</t>
        </is>
      </c>
    </row>
    <row r="21">
      <c r="A21" s="24" t="inlineStr">
        <is>
          <t>Business License</t>
        </is>
      </c>
      <c r="B21" s="24" t="inlineStr">
        <is>
          <t>$50–$500</t>
        </is>
      </c>
      <c r="C21" s="26" t="n"/>
      <c r="D21" s="24" t="inlineStr">
        <is>
          <t>City/county-specific</t>
        </is>
      </c>
    </row>
    <row r="22">
      <c r="A22" s="24" t="inlineStr">
        <is>
          <t>Food Handler Permits (all staff)</t>
        </is>
      </c>
      <c r="B22" s="24" t="inlineStr">
        <is>
          <t>$500–$2,000</t>
        </is>
      </c>
      <c r="C22" s="26" t="n"/>
      <c r="D22" s="24" t="inlineStr">
        <is>
          <t>Per-employee in many jurisdictions</t>
        </is>
      </c>
    </row>
    <row r="23">
      <c r="A23" s="24" t="inlineStr">
        <is>
          <t>Health Department Permit / Inspection</t>
        </is>
      </c>
      <c r="B23" s="24" t="inlineStr">
        <is>
          <t>$200–$1,000</t>
        </is>
      </c>
      <c r="C23" s="26" t="n"/>
      <c r="D23" s="24" t="inlineStr">
        <is>
          <t>May require multiple inspections</t>
        </is>
      </c>
    </row>
    <row r="24">
      <c r="A24" s="24" t="inlineStr">
        <is>
          <t>Liquor License (full service)</t>
        </is>
      </c>
      <c r="B24" s="24" t="inlineStr">
        <is>
          <t>$1,000–$15,000+</t>
        </is>
      </c>
      <c r="C24" s="26" t="n"/>
      <c r="D24" s="24" t="inlineStr">
        <is>
          <t>Arizona Series 12 can run $5,000–$10,000+</t>
        </is>
      </c>
    </row>
    <row r="25">
      <c r="A25" s="24" t="inlineStr">
        <is>
          <t>Building Permits (if doing build-out)</t>
        </is>
      </c>
      <c r="B25" s="24" t="inlineStr">
        <is>
          <t>$2,000–$15,000</t>
        </is>
      </c>
      <c r="C25" s="26" t="n"/>
      <c r="D25" s="24" t="inlineStr">
        <is>
          <t>% of construction cost in many cities</t>
        </is>
      </c>
    </row>
    <row r="26">
      <c r="A26" s="24" t="inlineStr">
        <is>
          <t>Fire Marshal Inspection &amp; Certificate</t>
        </is>
      </c>
      <c r="B26" s="24" t="inlineStr">
        <is>
          <t>$100–$500</t>
        </is>
      </c>
      <c r="C26" s="26" t="n"/>
      <c r="D26" s="24" t="inlineStr">
        <is>
          <t>Required before certificate of occupancy</t>
        </is>
      </c>
    </row>
    <row r="27">
      <c r="A27" s="24" t="inlineStr">
        <is>
          <t>Certificate of Occupancy</t>
        </is>
      </c>
      <c r="B27" s="24" t="inlineStr">
        <is>
          <t>$100–$1,000</t>
        </is>
      </c>
      <c r="C27" s="26" t="n"/>
      <c r="D27" s="24" t="inlineStr">
        <is>
          <t>Final step before opening</t>
        </is>
      </c>
    </row>
    <row r="28">
      <c r="A28" s="24" t="inlineStr">
        <is>
          <t>Attorney Fees (lease review, entity setup)</t>
        </is>
      </c>
      <c r="B28" s="24" t="inlineStr">
        <is>
          <t>$2,000–$6,000</t>
        </is>
      </c>
      <c r="C28" s="26" t="n"/>
      <c r="D28" s="24" t="inlineStr">
        <is>
          <t>Do not skip lease review</t>
        </is>
      </c>
    </row>
    <row r="29">
      <c r="A29" s="24" t="inlineStr">
        <is>
          <t>Accountant / CPA (pre-opening advisory)</t>
        </is>
      </c>
      <c r="B29" s="24" t="inlineStr">
        <is>
          <t>$1,500–$4,000</t>
        </is>
      </c>
      <c r="C29" s="26" t="n"/>
      <c r="D29" s="24" t="inlineStr">
        <is>
          <t>Entity structure, sales tax registration</t>
        </is>
      </c>
    </row>
    <row r="30">
      <c r="A30" s="28" t="inlineStr">
        <is>
          <t>Sub-Total</t>
        </is>
      </c>
      <c r="B30" s="28" t="inlineStr">
        <is>
          <t>~$8,000–$45,000</t>
        </is>
      </c>
      <c r="C30" s="30">
        <f>SUM(C21:C29)</f>
        <v/>
      </c>
      <c r="D30" s="28" t="inlineStr"/>
    </row>
    <row r="32">
      <c r="A32" s="8" t="inlineStr">
        <is>
          <t>1C. Staffing &amp; Pre-Opening Training</t>
        </is>
      </c>
    </row>
    <row r="34" ht="26" customHeight="1">
      <c r="A34" s="23" t="inlineStr">
        <is>
          <t>Item</t>
        </is>
      </c>
      <c r="B34" s="23" t="inlineStr">
        <is>
          <t>Estimate</t>
        </is>
      </c>
      <c r="C34" s="23" t="inlineStr">
        <is>
          <t>Your Budget</t>
        </is>
      </c>
    </row>
    <row r="35">
      <c r="A35" s="24" t="inlineStr">
        <is>
          <t>Pre-Opening Staff Wages (training period, 2–4 weeks)</t>
        </is>
      </c>
      <c r="B35" s="24" t="inlineStr">
        <is>
          <t>$8,000–$25,000</t>
        </is>
      </c>
      <c r="C35" s="26" t="n"/>
    </row>
    <row r="36">
      <c r="A36" s="24" t="inlineStr">
        <is>
          <t>Manager Salaries During Pre-Opening (1–3 months)</t>
        </is>
      </c>
      <c r="B36" s="24" t="inlineStr">
        <is>
          <t>$10,000–$25,000</t>
        </is>
      </c>
      <c r="C36" s="26" t="n"/>
    </row>
    <row r="37">
      <c r="A37" s="24" t="inlineStr">
        <is>
          <t>Staff Uniforms</t>
        </is>
      </c>
      <c r="B37" s="24" t="inlineStr">
        <is>
          <t>$1,500–$6,000</t>
        </is>
      </c>
      <c r="C37" s="26" t="n"/>
    </row>
    <row r="38">
      <c r="A38" s="24" t="inlineStr">
        <is>
          <t>Training Materials &amp; Supplies</t>
        </is>
      </c>
      <c r="B38" s="24" t="inlineStr">
        <is>
          <t>$500–$2,000</t>
        </is>
      </c>
      <c r="C38" s="26" t="n"/>
    </row>
    <row r="39">
      <c r="A39" s="24" t="inlineStr">
        <is>
          <t>Recruiting / Job Posting Fees</t>
        </is>
      </c>
      <c r="B39" s="24" t="inlineStr">
        <is>
          <t>$500–$2,000</t>
        </is>
      </c>
      <c r="C39" s="26" t="n"/>
    </row>
    <row r="40">
      <c r="A40" s="28" t="inlineStr">
        <is>
          <t>Sub-Total</t>
        </is>
      </c>
      <c r="B40" s="28" t="inlineStr">
        <is>
          <t>~$20,500–$60,000</t>
        </is>
      </c>
      <c r="C40" s="30">
        <f>SUM(C35:C39)</f>
        <v/>
      </c>
    </row>
    <row r="42">
      <c r="A42" s="8" t="inlineStr">
        <is>
          <t>1D. Opening Inventory</t>
        </is>
      </c>
    </row>
    <row r="44" ht="26" customHeight="1">
      <c r="A44" s="23" t="inlineStr">
        <is>
          <t>Category</t>
        </is>
      </c>
      <c r="B44" s="23" t="inlineStr">
        <is>
          <t>Typical Investment</t>
        </is>
      </c>
      <c r="C44" s="23" t="inlineStr">
        <is>
          <t>Your Budget</t>
        </is>
      </c>
    </row>
    <row r="45">
      <c r="A45" s="24" t="inlineStr">
        <is>
          <t>Food Inventory (1.5–2 weeks par)</t>
        </is>
      </c>
      <c r="B45" s="24" t="inlineStr">
        <is>
          <t>$8,000–$25,000</t>
        </is>
      </c>
      <c r="C45" s="26" t="n"/>
    </row>
    <row r="46">
      <c r="A46" s="24" t="inlineStr">
        <is>
          <t>Beverage Inventory (wine, beer, spirits)</t>
        </is>
      </c>
      <c r="B46" s="24" t="inlineStr">
        <is>
          <t>$5,000–$30,000</t>
        </is>
      </c>
      <c r="C46" s="26" t="n"/>
    </row>
    <row r="47">
      <c r="A47" s="24" t="inlineStr">
        <is>
          <t>Smallwares (plates, glassware, utensils, pans)</t>
        </is>
      </c>
      <c r="B47" s="24" t="inlineStr">
        <is>
          <t>$5,000–$20,000</t>
        </is>
      </c>
      <c r="C47" s="26" t="n"/>
    </row>
    <row r="48">
      <c r="A48" s="24" t="inlineStr">
        <is>
          <t>Dry Goods / Pantry Staples</t>
        </is>
      </c>
      <c r="B48" s="24" t="inlineStr">
        <is>
          <t>$2,000–$6,000</t>
        </is>
      </c>
      <c r="C48" s="26" t="n"/>
    </row>
    <row r="49">
      <c r="A49" s="24" t="inlineStr">
        <is>
          <t>Cleaning &amp; Chemical Supplies (opening stock)</t>
        </is>
      </c>
      <c r="B49" s="24" t="inlineStr">
        <is>
          <t>$500–$2,000</t>
        </is>
      </c>
      <c r="C49" s="26" t="n"/>
    </row>
    <row r="50">
      <c r="A50" s="28" t="inlineStr">
        <is>
          <t>Sub-Total</t>
        </is>
      </c>
      <c r="B50" s="28" t="inlineStr">
        <is>
          <t>~$20,500–$83,000</t>
        </is>
      </c>
      <c r="C50" s="30">
        <f>SUM(C45:C49)</f>
        <v/>
      </c>
    </row>
    <row r="52">
      <c r="A52" s="8" t="inlineStr">
        <is>
          <t>1E. Marketing &amp; Soft-Open</t>
        </is>
      </c>
    </row>
    <row r="54" ht="26" customHeight="1">
      <c r="A54" s="23" t="inlineStr">
        <is>
          <t>Item</t>
        </is>
      </c>
      <c r="B54" s="23" t="inlineStr">
        <is>
          <t>Estimate</t>
        </is>
      </c>
      <c r="C54" s="23" t="inlineStr">
        <is>
          <t>Your Budget</t>
        </is>
      </c>
    </row>
    <row r="55">
      <c r="A55" s="24" t="inlineStr">
        <is>
          <t>Logo &amp; Brand Identity Design</t>
        </is>
      </c>
      <c r="B55" s="24" t="inlineStr">
        <is>
          <t>$2,000–$8,000</t>
        </is>
      </c>
      <c r="C55" s="26" t="n"/>
    </row>
    <row r="56">
      <c r="A56" s="24" t="inlineStr">
        <is>
          <t>Website Design &amp; Build</t>
        </is>
      </c>
      <c r="B56" s="24" t="inlineStr">
        <is>
          <t>$2,500–$10,000</t>
        </is>
      </c>
      <c r="C56" s="26" t="n"/>
    </row>
    <row r="57">
      <c r="A57" s="24" t="inlineStr">
        <is>
          <t>Menu Printing (opening inventory)</t>
        </is>
      </c>
      <c r="B57" s="24" t="inlineStr">
        <is>
          <t>$500–$2,500</t>
        </is>
      </c>
      <c r="C57" s="26" t="n"/>
    </row>
    <row r="58">
      <c r="A58" s="24" t="inlineStr">
        <is>
          <t>Soft Open Event &amp; PR</t>
        </is>
      </c>
      <c r="B58" s="24" t="inlineStr">
        <is>
          <t>$1,000–$5,000</t>
        </is>
      </c>
      <c r="C58" s="26" t="n"/>
    </row>
    <row r="59">
      <c r="A59" s="24" t="inlineStr">
        <is>
          <t>Grand Opening Marketing (digital + print)</t>
        </is>
      </c>
      <c r="B59" s="24" t="inlineStr">
        <is>
          <t>$2,000–$8,000</t>
        </is>
      </c>
      <c r="C59" s="26" t="n"/>
    </row>
    <row r="60">
      <c r="A60" s="24" t="inlineStr">
        <is>
          <t>Photography (food + interior)</t>
        </is>
      </c>
      <c r="B60" s="24" t="inlineStr">
        <is>
          <t>$1,000–$4,000</t>
        </is>
      </c>
      <c r="C60" s="26" t="n"/>
    </row>
    <row r="61">
      <c r="A61" s="28" t="inlineStr">
        <is>
          <t>Sub-Total</t>
        </is>
      </c>
      <c r="B61" s="28" t="inlineStr">
        <is>
          <t>~$9,000–$37,500</t>
        </is>
      </c>
      <c r="C61" s="30">
        <f>SUM(C55:C60)</f>
        <v/>
      </c>
    </row>
    <row r="63">
      <c r="A63" s="8" t="inlineStr">
        <is>
          <t>Working Capital Reserve</t>
        </is>
      </c>
    </row>
    <row r="64" ht="18" customHeight="1">
      <c r="A64" s="31" t="inlineStr">
        <is>
          <t>Working Capital Reserve Formula: (Monthly Fixed Overhead + Monthly Labor + Monthly COGS) × 3 months</t>
        </is>
      </c>
    </row>
    <row r="65" ht="18" customHeight="1">
      <c r="A65" s="32" t="inlineStr">
        <is>
          <t>Example: ($28,000 + $47,000 + $35,000) × 3 = $330,000 reserve target</t>
        </is>
      </c>
    </row>
    <row r="67">
      <c r="A67" s="33" t="inlineStr">
        <is>
          <t>Calculation Component</t>
        </is>
      </c>
      <c r="B67" s="33" t="inlineStr">
        <is>
          <t>Your Number</t>
        </is>
      </c>
    </row>
    <row r="68">
      <c r="A68" s="34" t="inlineStr">
        <is>
          <t>Monthly Fixed Overhead (from Pro Forma)</t>
        </is>
      </c>
      <c r="B68" s="26" t="n"/>
    </row>
    <row r="69">
      <c r="A69" s="34" t="inlineStr">
        <is>
          <t>Monthly Labor (from Pro Forma)</t>
        </is>
      </c>
      <c r="B69" s="26" t="n"/>
    </row>
    <row r="70">
      <c r="A70" s="34" t="inlineStr">
        <is>
          <t>Monthly COGS (from Pro Forma)</t>
        </is>
      </c>
      <c r="B70" s="26" t="n"/>
    </row>
    <row r="71">
      <c r="A71" s="35" t="inlineStr">
        <is>
          <t>Total Monthly Operating Expenses</t>
        </is>
      </c>
      <c r="B71" s="30">
        <f>SUM(B68:B70)</f>
        <v/>
      </c>
    </row>
    <row r="72">
      <c r="A72" s="34" t="inlineStr">
        <is>
          <t>× 3 months (minimum reserve)</t>
        </is>
      </c>
      <c r="B72" s="34" t="n">
        <v>3</v>
      </c>
    </row>
    <row r="73">
      <c r="A73" s="36" t="inlineStr">
        <is>
          <t>WORKING CAPITAL RESERVE REQUIREMENT</t>
        </is>
      </c>
      <c r="B73" s="37">
        <f>B71*B72</f>
        <v/>
      </c>
    </row>
    <row r="75">
      <c r="A75" s="8" t="inlineStr">
        <is>
          <t>Pre-Opening Cost Summary</t>
        </is>
      </c>
    </row>
    <row r="77" ht="22" customHeight="1">
      <c r="A77" s="33" t="inlineStr">
        <is>
          <t>Section</t>
        </is>
      </c>
      <c r="B77" s="33" t="inlineStr">
        <is>
          <t>Low</t>
        </is>
      </c>
      <c r="C77" s="33" t="inlineStr">
        <is>
          <t>Mid</t>
        </is>
      </c>
      <c r="D77" s="33" t="inlineStr">
        <is>
          <t>High</t>
        </is>
      </c>
      <c r="E77" s="33" t="inlineStr">
        <is>
          <t>Your Estimate</t>
        </is>
      </c>
    </row>
    <row r="78">
      <c r="A78" s="34" t="inlineStr">
        <is>
          <t>Build-Out &amp; Equipment</t>
        </is>
      </c>
      <c r="B78" s="38" t="n">
        <v>141500</v>
      </c>
      <c r="C78" s="38" t="n">
        <v>325000</v>
      </c>
      <c r="D78" s="38" t="n">
        <v>725000</v>
      </c>
      <c r="E78" s="39">
        <f>E16</f>
        <v/>
      </c>
    </row>
    <row r="79">
      <c r="A79" s="34" t="inlineStr">
        <is>
          <t>Licenses, Permits &amp; Legal</t>
        </is>
      </c>
      <c r="B79" s="38" t="n">
        <v>8000</v>
      </c>
      <c r="C79" s="38" t="n">
        <v>20000</v>
      </c>
      <c r="D79" s="38" t="n">
        <v>45000</v>
      </c>
      <c r="E79" s="39">
        <f>C30</f>
        <v/>
      </c>
    </row>
    <row r="80">
      <c r="A80" s="34" t="inlineStr">
        <is>
          <t>Staffing &amp; Training</t>
        </is>
      </c>
      <c r="B80" s="38" t="n">
        <v>20500</v>
      </c>
      <c r="C80" s="38" t="n">
        <v>35000</v>
      </c>
      <c r="D80" s="38" t="n">
        <v>60000</v>
      </c>
      <c r="E80" s="39">
        <f>C40</f>
        <v/>
      </c>
    </row>
    <row r="81">
      <c r="A81" s="34" t="inlineStr">
        <is>
          <t>Opening Inventory</t>
        </is>
      </c>
      <c r="B81" s="38" t="n">
        <v>20500</v>
      </c>
      <c r="C81" s="38" t="n">
        <v>45000</v>
      </c>
      <c r="D81" s="38" t="n">
        <v>83000</v>
      </c>
      <c r="E81" s="39">
        <f>C50</f>
        <v/>
      </c>
    </row>
    <row r="82">
      <c r="A82" s="34" t="inlineStr">
        <is>
          <t>Marketing &amp; Soft Open</t>
        </is>
      </c>
      <c r="B82" s="38" t="n">
        <v>9000</v>
      </c>
      <c r="C82" s="38" t="n">
        <v>20000</v>
      </c>
      <c r="D82" s="38" t="n">
        <v>37500</v>
      </c>
      <c r="E82" s="39">
        <f>C61</f>
        <v/>
      </c>
    </row>
    <row r="83">
      <c r="A83" s="34" t="inlineStr">
        <is>
          <t>Working Capital Reserve (3 months ops)</t>
        </is>
      </c>
      <c r="B83" s="38" t="n">
        <v>150000</v>
      </c>
      <c r="C83" s="38" t="n">
        <v>225000</v>
      </c>
      <c r="D83" s="38" t="n">
        <v>350000</v>
      </c>
      <c r="E83" s="39">
        <f>B73</f>
        <v/>
      </c>
    </row>
    <row r="84">
      <c r="A84" s="36" t="inlineStr">
        <is>
          <t>TOTAL CAPITAL REQUIRED</t>
        </is>
      </c>
      <c r="B84" s="40">
        <f>SUM(B78:B83)</f>
        <v/>
      </c>
      <c r="C84" s="40">
        <f>SUM(C78:C83)</f>
        <v/>
      </c>
      <c r="D84" s="40">
        <f>SUM(D78:D83)</f>
        <v/>
      </c>
      <c r="E84" s="40">
        <f>SUM(E78:E83)</f>
        <v/>
      </c>
    </row>
    <row r="85" ht="18" customHeight="1">
      <c r="A85" s="32" t="inlineStr">
        <is>
          <t>Your Estimate column fills in automatically from the sub-totals in tables 1A–1E and the working capital calculator above.</t>
        </is>
      </c>
    </row>
    <row r="87">
      <c r="A87" s="16" t="inlineStr">
        <is>
          <t>Template provided by R.E.Q.M. LLC  |  Boutique Accounting &amp; Advisory for Restaurants  |  reqmllc.com  |  520.354.8883</t>
        </is>
      </c>
    </row>
  </sheetData>
  <mergeCells count="8">
    <mergeCell ref="A2:F2"/>
    <mergeCell ref="A85:F85"/>
    <mergeCell ref="A1:F1"/>
    <mergeCell ref="A5:F5"/>
    <mergeCell ref="A87:F87"/>
    <mergeCell ref="A3:F3"/>
    <mergeCell ref="A64:F64"/>
    <mergeCell ref="A65:F6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6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32" customWidth="1" min="2" max="2"/>
    <col width="24" customWidth="1" min="3" max="3"/>
    <col width="18" customWidth="1" min="4" max="4"/>
    <col width="42" customWidth="1" min="5" max="5"/>
  </cols>
  <sheetData>
    <row r="1" ht="18" customHeight="1">
      <c r="A1" s="17" t="inlineStr">
        <is>
          <t>R.E.Q.M. LLC  ·  We Speak Fluent Numbers.</t>
        </is>
      </c>
      <c r="B1" s="18" t="n"/>
      <c r="C1" s="18" t="n"/>
      <c r="D1" s="18" t="n"/>
      <c r="E1" s="18" t="n"/>
    </row>
    <row r="2" ht="30" customHeight="1">
      <c r="A2" s="19" t="inlineStr">
        <is>
          <t>Soft Open vs. Full Open — Revenue Ramp, Weeks 1–4</t>
        </is>
      </c>
      <c r="B2" s="20" t="n"/>
      <c r="C2" s="20" t="n"/>
      <c r="D2" s="20" t="n"/>
      <c r="E2" s="20" t="n"/>
    </row>
    <row r="3" ht="18" customHeight="1">
      <c r="A3" s="7" t="inlineStr">
        <is>
          <t>New restaurants do not open at full volume. Model a realistic ramp so your opening-month cash plan reflects reality, not hope.</t>
        </is>
      </c>
    </row>
    <row r="5" ht="22" customHeight="1">
      <c r="A5" s="21" t="inlineStr">
        <is>
          <t>Part 2: Soft Open vs. Full Open Revenue Ramp (Weeks 1–4)</t>
        </is>
      </c>
      <c r="B5" s="22" t="n"/>
      <c r="C5" s="22" t="n"/>
      <c r="D5" s="22" t="n"/>
      <c r="E5" s="22" t="n"/>
    </row>
    <row r="7" ht="24" customHeight="1">
      <c r="A7" s="23" t="inlineStr">
        <is>
          <t>Week</t>
        </is>
      </c>
      <c r="B7" s="23" t="inlineStr">
        <is>
          <t>Revenue Model</t>
        </is>
      </c>
      <c r="C7" s="23" t="inlineStr">
        <is>
          <t>Expected Revenue (Typical)</t>
        </is>
      </c>
      <c r="D7" s="23" t="inlineStr">
        <is>
          <t>Your Projection</t>
        </is>
      </c>
      <c r="E7" s="23" t="inlineStr">
        <is>
          <t>Notes</t>
        </is>
      </c>
    </row>
    <row r="8" ht="26" customHeight="1">
      <c r="A8" s="24" t="inlineStr">
        <is>
          <t>Week 1 (Soft Open)</t>
        </is>
      </c>
      <c r="B8" s="24" t="inlineStr">
        <is>
          <t>30–40% of projected capacity</t>
        </is>
      </c>
      <c r="C8" s="24" t="inlineStr">
        <is>
          <t>~$15,000–$20,000</t>
        </is>
      </c>
      <c r="D8" s="26" t="n"/>
      <c r="E8" s="41" t="inlineStr">
        <is>
          <t>Friends &amp; family, limited menu, internal testing</t>
        </is>
      </c>
    </row>
    <row r="9" ht="26" customHeight="1">
      <c r="A9" s="24" t="inlineStr">
        <is>
          <t>Week 2 (Soft Open Expanded)</t>
        </is>
      </c>
      <c r="B9" s="24" t="inlineStr">
        <is>
          <t>50–65% capacity</t>
        </is>
      </c>
      <c r="C9" s="24" t="inlineStr">
        <is>
          <t>~$25,000–$35,000</t>
        </is>
      </c>
      <c r="D9" s="26" t="n"/>
      <c r="E9" s="41" t="inlineStr">
        <is>
          <t>Invite-only or limited public hours</t>
        </is>
      </c>
    </row>
    <row r="10" ht="26" customHeight="1">
      <c r="A10" s="24" t="inlineStr">
        <is>
          <t>Week 3 (Grand Opening)</t>
        </is>
      </c>
      <c r="B10" s="24" t="inlineStr">
        <is>
          <t>70–85% capacity</t>
        </is>
      </c>
      <c r="C10" s="24" t="inlineStr">
        <is>
          <t>~$35,000–$50,000</t>
        </is>
      </c>
      <c r="D10" s="26" t="n"/>
      <c r="E10" s="41" t="inlineStr">
        <is>
          <t>Grand opening marketing kicks in</t>
        </is>
      </c>
    </row>
    <row r="11" ht="26" customHeight="1">
      <c r="A11" s="24" t="inlineStr">
        <is>
          <t>Week 4 (Full Open)</t>
        </is>
      </c>
      <c r="B11" s="24" t="inlineStr">
        <is>
          <t>80–95% capacity</t>
        </is>
      </c>
      <c r="C11" s="24" t="inlineStr">
        <is>
          <t>~$40,000–$55,000</t>
        </is>
      </c>
      <c r="D11" s="26" t="n"/>
      <c r="E11" s="41" t="inlineStr">
        <is>
          <t>Full hours, full menu, all staff</t>
        </is>
      </c>
    </row>
    <row r="12" ht="26" customHeight="1">
      <c r="A12" s="28" t="inlineStr">
        <is>
          <t>Month 1 Total</t>
        </is>
      </c>
      <c r="B12" s="28" t="inlineStr"/>
      <c r="C12" s="28" t="inlineStr">
        <is>
          <t>~$115,000–$160,000</t>
        </is>
      </c>
      <c r="D12" s="30">
        <f>SUM(D8:D11)</f>
        <v/>
      </c>
      <c r="E12" s="41" t="inlineStr">
        <is>
          <t>Still ~20% below eventual steady-state</t>
        </is>
      </c>
    </row>
    <row r="14" ht="36" customHeight="1">
      <c r="A14" s="14" t="inlineStr">
        <is>
          <t>💡 REQM Expert Note: Budget for your soft-open weeks to be cash-flow negative even on a good revenue day. Labor runs at 100% capacity while revenue runs at 30–50%. This is not a sign of failure — it is a normal and necessary investment in staff training and kitchen calibration.</t>
        </is>
      </c>
      <c r="B14" s="15" t="n"/>
      <c r="C14" s="15" t="n"/>
      <c r="D14" s="15" t="n"/>
      <c r="E14" s="15" t="n"/>
    </row>
    <row r="16">
      <c r="A16" s="16" t="inlineStr">
        <is>
          <t>Template provided by R.E.Q.M. LLC  |  Boutique Accounting &amp; Advisory for Restaurants  |  reqmllc.com  |  520.354.8883</t>
        </is>
      </c>
    </row>
  </sheetData>
  <mergeCells count="6">
    <mergeCell ref="A2:E2"/>
    <mergeCell ref="A16:E16"/>
    <mergeCell ref="A1:E1"/>
    <mergeCell ref="A5:E5"/>
    <mergeCell ref="A14:E14"/>
    <mergeCell ref="A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28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4" customWidth="1" min="2" max="2"/>
    <col width="14" customWidth="1" min="3" max="3"/>
    <col width="14" customWidth="1" min="4" max="4"/>
    <col width="15" customWidth="1" min="5" max="5"/>
    <col width="16" customWidth="1" min="6" max="6"/>
  </cols>
  <sheetData>
    <row r="1" ht="18" customHeight="1">
      <c r="A1" s="17" t="inlineStr">
        <is>
          <t>R.E.Q.M. LLC  ·  We Speak Fluent Numbers.</t>
        </is>
      </c>
      <c r="B1" s="18" t="n"/>
      <c r="C1" s="18" t="n"/>
      <c r="D1" s="18" t="n"/>
      <c r="E1" s="18" t="n"/>
      <c r="F1" s="18" t="n"/>
    </row>
    <row r="2" ht="30" customHeight="1">
      <c r="A2" s="19" t="inlineStr">
        <is>
          <t>Restaurant Start-Up Cost Checklist &amp; Budget</t>
        </is>
      </c>
      <c r="B2" s="20" t="n"/>
      <c r="C2" s="20" t="n"/>
      <c r="D2" s="20" t="n"/>
      <c r="E2" s="20" t="n"/>
      <c r="F2" s="20" t="n"/>
    </row>
    <row r="3" ht="46" customHeight="1">
      <c r="A3" s="7" t="inlineStr">
        <is>
          <t>Use this checklist before you sign your lease or approach any lender. Walk through every line item and get at least a preliminary estimate for each. Status column: 🟢 confirmed quote received · 🟡 preliminary estimate only · 🔴 unknown — needs vendor research.</t>
        </is>
      </c>
    </row>
    <row r="5" ht="22" customHeight="1">
      <c r="A5" s="21" t="inlineStr">
        <is>
          <t>Category 1: Real Estate</t>
        </is>
      </c>
      <c r="B5" s="22" t="n"/>
      <c r="C5" s="22" t="n"/>
      <c r="D5" s="22" t="n"/>
      <c r="E5" s="22" t="n"/>
      <c r="F5" s="22" t="n"/>
    </row>
    <row r="7" ht="26" customHeight="1">
      <c r="A7" s="23" t="inlineStr">
        <is>
          <t>Line Item</t>
        </is>
      </c>
      <c r="B7" s="23" t="inlineStr">
        <is>
          <t>Low</t>
        </is>
      </c>
      <c r="C7" s="23" t="inlineStr">
        <is>
          <t>Mid</t>
        </is>
      </c>
      <c r="D7" s="23" t="inlineStr">
        <is>
          <t>High</t>
        </is>
      </c>
      <c r="E7" s="23" t="inlineStr">
        <is>
          <t>Your Estimate</t>
        </is>
      </c>
      <c r="F7" s="23" t="inlineStr">
        <is>
          <t>Status</t>
        </is>
      </c>
    </row>
    <row r="8">
      <c r="A8" s="24" t="inlineStr">
        <is>
          <t>First Month's Rent</t>
        </is>
      </c>
      <c r="B8" s="25" t="n">
        <v>3000</v>
      </c>
      <c r="C8" s="25" t="n">
        <v>7000</v>
      </c>
      <c r="D8" s="24" t="inlineStr">
        <is>
          <t>$20,000+</t>
        </is>
      </c>
      <c r="E8" s="26" t="n"/>
      <c r="F8" s="24" t="inlineStr">
        <is>
          <t>🟡</t>
        </is>
      </c>
    </row>
    <row r="9">
      <c r="A9" s="24" t="inlineStr">
        <is>
          <t>Last Month's Rent (security deposit)</t>
        </is>
      </c>
      <c r="B9" s="25" t="n">
        <v>3000</v>
      </c>
      <c r="C9" s="25" t="n">
        <v>7000</v>
      </c>
      <c r="D9" s="24" t="inlineStr">
        <is>
          <t>$20,000+</t>
        </is>
      </c>
      <c r="E9" s="26" t="n"/>
      <c r="F9" s="24" t="inlineStr">
        <is>
          <t>🟡</t>
        </is>
      </c>
    </row>
    <row r="10">
      <c r="A10" s="24" t="inlineStr">
        <is>
          <t>Security Deposit (1–3 months)</t>
        </is>
      </c>
      <c r="B10" s="25" t="n">
        <v>3000</v>
      </c>
      <c r="C10" s="25" t="n">
        <v>14000</v>
      </c>
      <c r="D10" s="25" t="n">
        <v>60000</v>
      </c>
      <c r="E10" s="26" t="n"/>
      <c r="F10" s="24" t="inlineStr">
        <is>
          <t>🟡</t>
        </is>
      </c>
    </row>
    <row r="11">
      <c r="A11" s="24" t="inlineStr">
        <is>
          <t>Lease Legal Review (attorney)</t>
        </is>
      </c>
      <c r="B11" s="25" t="n">
        <v>1500</v>
      </c>
      <c r="C11" s="25" t="n">
        <v>3000</v>
      </c>
      <c r="D11" s="25" t="n">
        <v>6000</v>
      </c>
      <c r="E11" s="26" t="n"/>
      <c r="F11" s="24" t="inlineStr">
        <is>
          <t>🔴</t>
        </is>
      </c>
    </row>
    <row r="12">
      <c r="A12" s="24" t="inlineStr">
        <is>
          <t>Tenant Improvement Allowance (TIA)</t>
        </is>
      </c>
      <c r="B12" s="25" t="n">
        <v>-10000</v>
      </c>
      <c r="C12" s="25" t="n">
        <v>-50000</v>
      </c>
      <c r="D12" s="25" t="n">
        <v>-150000</v>
      </c>
      <c r="E12" s="26" t="n"/>
      <c r="F12" s="24" t="inlineStr">
        <is>
          <t>🔴</t>
        </is>
      </c>
    </row>
    <row r="13">
      <c r="A13" s="28" t="inlineStr">
        <is>
          <t>Category Total</t>
        </is>
      </c>
      <c r="B13" s="29">
        <f>SUM(B8:B12)</f>
        <v/>
      </c>
      <c r="C13" s="29">
        <f>SUM(C8:C12)</f>
        <v/>
      </c>
      <c r="D13" s="29">
        <f>SUM(D10:D12)</f>
        <v/>
      </c>
      <c r="E13" s="30">
        <f>SUM(E8:E12)</f>
        <v/>
      </c>
      <c r="F13" s="28" t="inlineStr"/>
    </row>
    <row r="14" ht="60" customHeight="1">
      <c r="A14" s="32" t="inlineStr">
        <is>
          <t>Variance Note: TIA (Tenant Improvement Allowance) is a negotiated landlord contribution toward your build-out. In a strong tenant's market (high vacancy), landlords may offer $50–$150/sq ft in TIA, dramatically reducing your out-of-pocket capital need. Never sign a restaurant lease without negotiating TIA. Always have a commercial real estate attorney review the lease before you sign.</t>
        </is>
      </c>
    </row>
    <row r="16" ht="22" customHeight="1">
      <c r="A16" s="21" t="inlineStr">
        <is>
          <t>Category 2: Build-Out &amp; Equipment</t>
        </is>
      </c>
      <c r="B16" s="22" t="n"/>
      <c r="C16" s="22" t="n"/>
      <c r="D16" s="22" t="n"/>
      <c r="E16" s="22" t="n"/>
      <c r="F16" s="22" t="n"/>
    </row>
    <row r="18" ht="26" customHeight="1">
      <c r="A18" s="23" t="inlineStr">
        <is>
          <t>Line Item</t>
        </is>
      </c>
      <c r="B18" s="23" t="inlineStr">
        <is>
          <t>Low</t>
        </is>
      </c>
      <c r="C18" s="23" t="inlineStr">
        <is>
          <t>Mid</t>
        </is>
      </c>
      <c r="D18" s="23" t="inlineStr">
        <is>
          <t>High</t>
        </is>
      </c>
      <c r="E18" s="23" t="inlineStr">
        <is>
          <t>Your Estimate</t>
        </is>
      </c>
      <c r="F18" s="23" t="inlineStr">
        <is>
          <t>Status</t>
        </is>
      </c>
    </row>
    <row r="19">
      <c r="A19" s="24" t="inlineStr">
        <is>
          <t>General Contractor — Demolition</t>
        </is>
      </c>
      <c r="B19" s="25" t="n">
        <v>5000</v>
      </c>
      <c r="C19" s="25" t="n">
        <v>15000</v>
      </c>
      <c r="D19" s="25" t="n">
        <v>40000</v>
      </c>
      <c r="E19" s="26" t="n"/>
      <c r="F19" s="24" t="inlineStr">
        <is>
          <t>🔴</t>
        </is>
      </c>
    </row>
    <row r="20">
      <c r="A20" s="24" t="inlineStr">
        <is>
          <t>Framing, Drywall, Flooring</t>
        </is>
      </c>
      <c r="B20" s="25" t="n">
        <v>20000</v>
      </c>
      <c r="C20" s="25" t="n">
        <v>55000</v>
      </c>
      <c r="D20" s="25" t="n">
        <v>150000</v>
      </c>
      <c r="E20" s="26" t="n"/>
      <c r="F20" s="24" t="inlineStr">
        <is>
          <t>🔴</t>
        </is>
      </c>
    </row>
    <row r="21">
      <c r="A21" s="24" t="inlineStr">
        <is>
          <t>Plumbing (new or upgraded)</t>
        </is>
      </c>
      <c r="B21" s="25" t="n">
        <v>8000</v>
      </c>
      <c r="C21" s="25" t="n">
        <v>25000</v>
      </c>
      <c r="D21" s="25" t="n">
        <v>80000</v>
      </c>
      <c r="E21" s="26" t="n"/>
      <c r="F21" s="24" t="inlineStr">
        <is>
          <t>🔴</t>
        </is>
      </c>
    </row>
    <row r="22">
      <c r="A22" s="24" t="inlineStr">
        <is>
          <t>Electrical (new or upgraded)</t>
        </is>
      </c>
      <c r="B22" s="25" t="n">
        <v>8000</v>
      </c>
      <c r="C22" s="25" t="n">
        <v>20000</v>
      </c>
      <c r="D22" s="25" t="n">
        <v>60000</v>
      </c>
      <c r="E22" s="26" t="n"/>
      <c r="F22" s="24" t="inlineStr">
        <is>
          <t>🔴</t>
        </is>
      </c>
    </row>
    <row r="23">
      <c r="A23" s="24" t="inlineStr">
        <is>
          <t>HVAC (kitchen hood, exhaust, AC)</t>
        </is>
      </c>
      <c r="B23" s="25" t="n">
        <v>15000</v>
      </c>
      <c r="C23" s="25" t="n">
        <v>40000</v>
      </c>
      <c r="D23" s="25" t="n">
        <v>120000</v>
      </c>
      <c r="E23" s="26" t="n"/>
      <c r="F23" s="24" t="inlineStr">
        <is>
          <t>🔴</t>
        </is>
      </c>
    </row>
    <row r="24">
      <c r="A24" s="24" t="inlineStr">
        <is>
          <t>Fire Suppression System (hood)</t>
        </is>
      </c>
      <c r="B24" s="25" t="n">
        <v>5000</v>
      </c>
      <c r="C24" s="25" t="n">
        <v>12000</v>
      </c>
      <c r="D24" s="25" t="n">
        <v>25000</v>
      </c>
      <c r="E24" s="26" t="n"/>
      <c r="F24" s="24" t="inlineStr">
        <is>
          <t>🔴</t>
        </is>
      </c>
    </row>
    <row r="25">
      <c r="A25" s="24" t="inlineStr">
        <is>
          <t>Commercial Kitchen Equipment</t>
        </is>
      </c>
      <c r="B25" s="25" t="n">
        <v>40000</v>
      </c>
      <c r="C25" s="25" t="n">
        <v>90000</v>
      </c>
      <c r="D25" s="25" t="n">
        <v>200000</v>
      </c>
      <c r="E25" s="26" t="n"/>
      <c r="F25" s="24" t="inlineStr">
        <is>
          <t>🔴</t>
        </is>
      </c>
    </row>
    <row r="26">
      <c r="A26" s="24" t="inlineStr">
        <is>
          <t>Walk-In Cooler / Freezer</t>
        </is>
      </c>
      <c r="B26" s="25" t="n">
        <v>8000</v>
      </c>
      <c r="C26" s="25" t="n">
        <v>18000</v>
      </c>
      <c r="D26" s="25" t="n">
        <v>45000</v>
      </c>
      <c r="E26" s="26" t="n"/>
      <c r="F26" s="24" t="inlineStr">
        <is>
          <t>🔴</t>
        </is>
      </c>
    </row>
    <row r="27">
      <c r="A27" s="24" t="inlineStr">
        <is>
          <t>Bar Build-Out (if applicable)</t>
        </is>
      </c>
      <c r="B27" s="25" t="n">
        <v>8000</v>
      </c>
      <c r="C27" s="25" t="n">
        <v>25000</v>
      </c>
      <c r="D27" s="25" t="n">
        <v>75000</v>
      </c>
      <c r="E27" s="26" t="n"/>
      <c r="F27" s="24" t="inlineStr">
        <is>
          <t>🔴</t>
        </is>
      </c>
    </row>
    <row r="28">
      <c r="A28" s="24" t="inlineStr">
        <is>
          <t>Furniture, Fixtures &amp; Equipment</t>
        </is>
      </c>
      <c r="B28" s="25" t="n">
        <v>15000</v>
      </c>
      <c r="C28" s="25" t="n">
        <v>40000</v>
      </c>
      <c r="D28" s="25" t="n">
        <v>100000</v>
      </c>
      <c r="E28" s="26" t="n"/>
      <c r="F28" s="24" t="inlineStr">
        <is>
          <t>🔴</t>
        </is>
      </c>
    </row>
    <row r="29">
      <c r="A29" s="24" t="inlineStr">
        <is>
          <t>Signage (exterior + interior)</t>
        </is>
      </c>
      <c r="B29" s="25" t="n">
        <v>3000</v>
      </c>
      <c r="C29" s="25" t="n">
        <v>8000</v>
      </c>
      <c r="D29" s="25" t="n">
        <v>25000</v>
      </c>
      <c r="E29" s="26" t="n"/>
      <c r="F29" s="24" t="inlineStr">
        <is>
          <t>🔴</t>
        </is>
      </c>
    </row>
    <row r="30">
      <c r="A30" s="28" t="inlineStr">
        <is>
          <t>Category Total</t>
        </is>
      </c>
      <c r="B30" s="29">
        <f>SUM(B19:B29)</f>
        <v/>
      </c>
      <c r="C30" s="29">
        <f>SUM(C19:C29)</f>
        <v/>
      </c>
      <c r="D30" s="29">
        <f>SUM(D19:D29)</f>
        <v/>
      </c>
      <c r="E30" s="30">
        <f>SUM(E19:E29)</f>
        <v/>
      </c>
      <c r="F30" s="28" t="inlineStr"/>
    </row>
    <row r="31" ht="60" customHeight="1">
      <c r="A31" s="32" t="inlineStr">
        <is>
          <t>Variance Note: The single biggest driver of build-out cost variance is the condition of the existing space. A "warm shell" (existing HVAC, grease trap, and plumbing in place) can save $80,000–$200,000 compared to a "cold dark shell" (nothing but concrete and walls). Always inspect existing mechanical, plumbing, and electrical before signing a lease. The second largest driver is whether you use union or non-union labor in your market.</t>
        </is>
      </c>
    </row>
    <row r="33" ht="22" customHeight="1">
      <c r="A33" s="21" t="inlineStr">
        <is>
          <t>Category 3: Licenses &amp; Permits</t>
        </is>
      </c>
      <c r="B33" s="22" t="n"/>
      <c r="C33" s="22" t="n"/>
      <c r="D33" s="22" t="n"/>
      <c r="E33" s="22" t="n"/>
      <c r="F33" s="22" t="n"/>
    </row>
    <row r="35" ht="26" customHeight="1">
      <c r="A35" s="23" t="inlineStr">
        <is>
          <t>Line Item</t>
        </is>
      </c>
      <c r="B35" s="23" t="inlineStr">
        <is>
          <t>Low</t>
        </is>
      </c>
      <c r="C35" s="23" t="inlineStr">
        <is>
          <t>Mid</t>
        </is>
      </c>
      <c r="D35" s="23" t="inlineStr">
        <is>
          <t>High</t>
        </is>
      </c>
      <c r="E35" s="23" t="inlineStr">
        <is>
          <t>Your Estimate</t>
        </is>
      </c>
      <c r="F35" s="23" t="inlineStr">
        <is>
          <t>Timeline</t>
        </is>
      </c>
    </row>
    <row r="36">
      <c r="A36" s="24" t="inlineStr">
        <is>
          <t>Entity Formation (LLC/Corp)</t>
        </is>
      </c>
      <c r="B36" s="25" t="n">
        <v>200</v>
      </c>
      <c r="C36" s="25" t="n">
        <v>500</v>
      </c>
      <c r="D36" s="25" t="n">
        <v>2000</v>
      </c>
      <c r="E36" s="26" t="n"/>
      <c r="F36" s="24" t="inlineStr">
        <is>
          <t>1–2 weeks</t>
        </is>
      </c>
    </row>
    <row r="37">
      <c r="A37" s="24" t="inlineStr">
        <is>
          <t>EIN / Tax Registration</t>
        </is>
      </c>
      <c r="B37" s="25" t="n">
        <v>0</v>
      </c>
      <c r="C37" s="25" t="n">
        <v>0</v>
      </c>
      <c r="D37" s="25" t="n">
        <v>0</v>
      </c>
      <c r="E37" s="25" t="n">
        <v>0</v>
      </c>
      <c r="F37" s="24" t="inlineStr">
        <is>
          <t>1 day online</t>
        </is>
      </c>
    </row>
    <row r="38">
      <c r="A38" s="24" t="inlineStr">
        <is>
          <t>State Sales Tax Registration</t>
        </is>
      </c>
      <c r="B38" s="24" t="inlineStr">
        <is>
          <t>$0–$50</t>
        </is>
      </c>
      <c r="C38" s="24" t="inlineStr">
        <is>
          <t>$0–$50</t>
        </is>
      </c>
      <c r="D38" s="24" t="inlineStr">
        <is>
          <t>$0–$50</t>
        </is>
      </c>
      <c r="E38" s="26" t="n"/>
      <c r="F38" s="24" t="inlineStr">
        <is>
          <t>1–2 weeks</t>
        </is>
      </c>
    </row>
    <row r="39">
      <c r="A39" s="24" t="inlineStr">
        <is>
          <t>City Business License</t>
        </is>
      </c>
      <c r="B39" s="25" t="n">
        <v>50</v>
      </c>
      <c r="C39" s="25" t="n">
        <v>200</v>
      </c>
      <c r="D39" s="25" t="n">
        <v>500</v>
      </c>
      <c r="E39" s="26" t="n"/>
      <c r="F39" s="24" t="inlineStr">
        <is>
          <t>1–3 weeks</t>
        </is>
      </c>
    </row>
    <row r="40">
      <c r="A40" s="24" t="inlineStr">
        <is>
          <t>Food Service / Health Permit</t>
        </is>
      </c>
      <c r="B40" s="25" t="n">
        <v>200</v>
      </c>
      <c r="C40" s="25" t="n">
        <v>500</v>
      </c>
      <c r="D40" s="25" t="n">
        <v>1000</v>
      </c>
      <c r="E40" s="26" t="n"/>
      <c r="F40" s="24" t="inlineStr">
        <is>
          <t>2–6 weeks</t>
        </is>
      </c>
    </row>
    <row r="41">
      <c r="A41" s="24" t="inlineStr">
        <is>
          <t>Food Manager Certification (ServSafe)</t>
        </is>
      </c>
      <c r="B41" s="24" t="inlineStr">
        <is>
          <t>$50/person</t>
        </is>
      </c>
      <c r="C41" s="25" t="n">
        <v>200</v>
      </c>
      <c r="D41" s="25" t="n">
        <v>500</v>
      </c>
      <c r="E41" s="26" t="n"/>
      <c r="F41" s="24" t="inlineStr">
        <is>
          <t>1–2 weeks</t>
        </is>
      </c>
    </row>
    <row r="42">
      <c r="A42" s="24" t="inlineStr">
        <is>
          <t>Building Permit</t>
        </is>
      </c>
      <c r="B42" s="25" t="n">
        <v>2000</v>
      </c>
      <c r="C42" s="25" t="n">
        <v>8000</v>
      </c>
      <c r="D42" s="25" t="n">
        <v>20000</v>
      </c>
      <c r="E42" s="26" t="n"/>
      <c r="F42" s="24" t="inlineStr">
        <is>
          <t>4–12 weeks</t>
        </is>
      </c>
    </row>
    <row r="43">
      <c r="A43" s="24" t="inlineStr">
        <is>
          <t>Certificate of Occupancy</t>
        </is>
      </c>
      <c r="B43" s="25" t="n">
        <v>100</v>
      </c>
      <c r="C43" s="25" t="n">
        <v>400</v>
      </c>
      <c r="D43" s="25" t="n">
        <v>1000</v>
      </c>
      <c r="E43" s="26" t="n"/>
      <c r="F43" s="24" t="inlineStr">
        <is>
          <t>Post-inspection</t>
        </is>
      </c>
    </row>
    <row r="44">
      <c r="A44" s="24" t="inlineStr">
        <is>
          <t>Liquor License — Beer &amp; Wine</t>
        </is>
      </c>
      <c r="B44" s="25" t="n">
        <v>300</v>
      </c>
      <c r="C44" s="25" t="n">
        <v>700</v>
      </c>
      <c r="D44" s="25" t="n">
        <v>2000</v>
      </c>
      <c r="E44" s="26" t="n"/>
      <c r="F44" s="24" t="inlineStr">
        <is>
          <t>4–8 weeks</t>
        </is>
      </c>
    </row>
    <row r="45">
      <c r="A45" s="24" t="inlineStr">
        <is>
          <t>Liquor License — Full Spirits</t>
        </is>
      </c>
      <c r="B45" s="25" t="n">
        <v>1000</v>
      </c>
      <c r="C45" s="25" t="n">
        <v>5000</v>
      </c>
      <c r="D45" s="24" t="inlineStr">
        <is>
          <t>$15,000+</t>
        </is>
      </c>
      <c r="E45" s="26" t="n"/>
      <c r="F45" s="24" t="inlineStr">
        <is>
          <t>8–16 weeks</t>
        </is>
      </c>
    </row>
    <row r="46">
      <c r="A46" s="24" t="inlineStr">
        <is>
          <t>Music License (ASCAP + BMI)</t>
        </is>
      </c>
      <c r="B46" s="24" t="inlineStr">
        <is>
          <t>$600/yr</t>
        </is>
      </c>
      <c r="C46" s="24" t="inlineStr">
        <is>
          <t>$900/yr</t>
        </is>
      </c>
      <c r="D46" s="24" t="inlineStr">
        <is>
          <t>$1,200/yr</t>
        </is>
      </c>
      <c r="E46" s="26" t="n"/>
      <c r="F46" s="24" t="inlineStr">
        <is>
          <t>Ongoing</t>
        </is>
      </c>
    </row>
    <row r="47">
      <c r="A47" s="24" t="inlineStr">
        <is>
          <t>Dumpster / Grease Trap Permit</t>
        </is>
      </c>
      <c r="B47" s="25" t="n">
        <v>100</v>
      </c>
      <c r="C47" s="25" t="n">
        <v>300</v>
      </c>
      <c r="D47" s="25" t="n">
        <v>800</v>
      </c>
      <c r="E47" s="26" t="n"/>
      <c r="F47" s="24" t="inlineStr">
        <is>
          <t>2–4 weeks</t>
        </is>
      </c>
    </row>
    <row r="48">
      <c r="A48" s="28" t="inlineStr">
        <is>
          <t>Category Total</t>
        </is>
      </c>
      <c r="B48" s="29" t="n">
        <v>4600</v>
      </c>
      <c r="C48" s="29" t="n">
        <v>16700</v>
      </c>
      <c r="D48" s="29" t="n">
        <v>44000</v>
      </c>
      <c r="E48" s="30">
        <f>SUM(E36:E47)</f>
        <v/>
      </c>
      <c r="F48" s="28" t="inlineStr"/>
    </row>
    <row r="49" ht="60" customHeight="1">
      <c r="A49" s="32" t="inlineStr">
        <is>
          <t>Variance Note — Arizona/Tucson Specific: Arizona liquor licensing timelines can run 10–16 weeks for a Series 12 (full bar) license. Do not assume you will open with a full bar and miss your timeline. Plan to open with a beer &amp; wine license if needed, then upgrade. Tucson city business licenses are processed through the City Clerk's office and typically take 2–4 weeks.</t>
        </is>
      </c>
    </row>
    <row r="51" ht="22" customHeight="1">
      <c r="A51" s="21" t="inlineStr">
        <is>
          <t>Category 4: Staffing &amp; Training</t>
        </is>
      </c>
      <c r="B51" s="22" t="n"/>
      <c r="C51" s="22" t="n"/>
      <c r="D51" s="22" t="n"/>
      <c r="E51" s="22" t="n"/>
      <c r="F51" s="22" t="n"/>
    </row>
    <row r="53" ht="26" customHeight="1">
      <c r="A53" s="23" t="inlineStr">
        <is>
          <t>Line Item</t>
        </is>
      </c>
      <c r="B53" s="23" t="inlineStr">
        <is>
          <t>Low</t>
        </is>
      </c>
      <c r="C53" s="23" t="inlineStr">
        <is>
          <t>Mid</t>
        </is>
      </c>
      <c r="D53" s="23" t="inlineStr">
        <is>
          <t>High</t>
        </is>
      </c>
      <c r="E53" s="23" t="inlineStr">
        <is>
          <t>Your Estimate</t>
        </is>
      </c>
    </row>
    <row r="54">
      <c r="A54" s="24" t="inlineStr">
        <is>
          <t>Pre-Opening Management Salaries (2 months)</t>
        </is>
      </c>
      <c r="B54" s="25" t="n">
        <v>8000</v>
      </c>
      <c r="C54" s="25" t="n">
        <v>18000</v>
      </c>
      <c r="D54" s="25" t="n">
        <v>35000</v>
      </c>
      <c r="E54" s="26" t="n"/>
    </row>
    <row r="55">
      <c r="A55" s="24" t="inlineStr">
        <is>
          <t>Pre-Opening Hourly Staff (training, 2 weeks)</t>
        </is>
      </c>
      <c r="B55" s="25" t="n">
        <v>5000</v>
      </c>
      <c r="C55" s="25" t="n">
        <v>12000</v>
      </c>
      <c r="D55" s="25" t="n">
        <v>25000</v>
      </c>
      <c r="E55" s="26" t="n"/>
    </row>
    <row r="56">
      <c r="A56" s="24" t="inlineStr">
        <is>
          <t>Recruiting &amp; Job Posting Fees</t>
        </is>
      </c>
      <c r="B56" s="25" t="n">
        <v>300</v>
      </c>
      <c r="C56" s="25" t="n">
        <v>1000</v>
      </c>
      <c r="D56" s="25" t="n">
        <v>3000</v>
      </c>
      <c r="E56" s="26" t="n"/>
    </row>
    <row r="57">
      <c r="A57" s="24" t="inlineStr">
        <is>
          <t>Background Checks</t>
        </is>
      </c>
      <c r="B57" s="25" t="n">
        <v>200</v>
      </c>
      <c r="C57" s="25" t="n">
        <v>600</v>
      </c>
      <c r="D57" s="25" t="n">
        <v>1500</v>
      </c>
      <c r="E57" s="26" t="n"/>
    </row>
    <row r="58">
      <c r="A58" s="24" t="inlineStr">
        <is>
          <t>Staff Uniforms</t>
        </is>
      </c>
      <c r="B58" s="25" t="n">
        <v>1500</v>
      </c>
      <c r="C58" s="25" t="n">
        <v>4000</v>
      </c>
      <c r="D58" s="25" t="n">
        <v>8000</v>
      </c>
      <c r="E58" s="26" t="n"/>
    </row>
    <row r="59">
      <c r="A59" s="24" t="inlineStr">
        <is>
          <t>Training Materials / Recipe Binders</t>
        </is>
      </c>
      <c r="B59" s="25" t="n">
        <v>300</v>
      </c>
      <c r="C59" s="25" t="n">
        <v>800</v>
      </c>
      <c r="D59" s="25" t="n">
        <v>2000</v>
      </c>
      <c r="E59" s="26" t="n"/>
    </row>
    <row r="60">
      <c r="A60" s="24" t="inlineStr">
        <is>
          <t>Payroll Setup &amp; HRIS Software</t>
        </is>
      </c>
      <c r="B60" s="25" t="n">
        <v>200</v>
      </c>
      <c r="C60" s="25" t="n">
        <v>500</v>
      </c>
      <c r="D60" s="25" t="n">
        <v>1500</v>
      </c>
      <c r="E60" s="26" t="n"/>
    </row>
    <row r="61">
      <c r="A61" s="28" t="inlineStr">
        <is>
          <t>Category Total</t>
        </is>
      </c>
      <c r="B61" s="29">
        <f>SUM(B54:B60)</f>
        <v/>
      </c>
      <c r="C61" s="29">
        <f>SUM(C54:C60)</f>
        <v/>
      </c>
      <c r="D61" s="29">
        <f>SUM(D54:D60)</f>
        <v/>
      </c>
      <c r="E61" s="30">
        <f>SUM(E54:E60)</f>
        <v/>
      </c>
    </row>
    <row r="63" ht="22" customHeight="1">
      <c r="A63" s="21" t="inlineStr">
        <is>
          <t>Category 5: Marketing &amp; Branding</t>
        </is>
      </c>
      <c r="B63" s="22" t="n"/>
      <c r="C63" s="22" t="n"/>
      <c r="D63" s="22" t="n"/>
      <c r="E63" s="22" t="n"/>
      <c r="F63" s="22" t="n"/>
    </row>
    <row r="65" ht="26" customHeight="1">
      <c r="A65" s="23" t="inlineStr">
        <is>
          <t>Line Item</t>
        </is>
      </c>
      <c r="B65" s="23" t="inlineStr">
        <is>
          <t>Low</t>
        </is>
      </c>
      <c r="C65" s="23" t="inlineStr">
        <is>
          <t>Mid</t>
        </is>
      </c>
      <c r="D65" s="23" t="inlineStr">
        <is>
          <t>High</t>
        </is>
      </c>
      <c r="E65" s="23" t="inlineStr">
        <is>
          <t>Your Estimate</t>
        </is>
      </c>
    </row>
    <row r="66">
      <c r="A66" s="24" t="inlineStr">
        <is>
          <t>Logo &amp; Brand Identity</t>
        </is>
      </c>
      <c r="B66" s="25" t="n">
        <v>500</v>
      </c>
      <c r="C66" s="25" t="n">
        <v>3500</v>
      </c>
      <c r="D66" s="25" t="n">
        <v>10000</v>
      </c>
      <c r="E66" s="26" t="n"/>
    </row>
    <row r="67">
      <c r="A67" s="24" t="inlineStr">
        <is>
          <t>Menu Design &amp; Print</t>
        </is>
      </c>
      <c r="B67" s="25" t="n">
        <v>500</v>
      </c>
      <c r="C67" s="25" t="n">
        <v>2000</v>
      </c>
      <c r="D67" s="25" t="n">
        <v>6000</v>
      </c>
      <c r="E67" s="26" t="n"/>
    </row>
    <row r="68">
      <c r="A68" s="24" t="inlineStr">
        <is>
          <t>Website Design &amp; Build</t>
        </is>
      </c>
      <c r="B68" s="25" t="n">
        <v>1500</v>
      </c>
      <c r="C68" s="25" t="n">
        <v>5000</v>
      </c>
      <c r="D68" s="25" t="n">
        <v>15000</v>
      </c>
      <c r="E68" s="26" t="n"/>
    </row>
    <row r="69">
      <c r="A69" s="24" t="inlineStr">
        <is>
          <t>Professional Food Photography</t>
        </is>
      </c>
      <c r="B69" s="25" t="n">
        <v>800</v>
      </c>
      <c r="C69" s="25" t="n">
        <v>2500</v>
      </c>
      <c r="D69" s="25" t="n">
        <v>6000</v>
      </c>
      <c r="E69" s="26" t="n"/>
    </row>
    <row r="70">
      <c r="A70" s="24" t="inlineStr">
        <is>
          <t>Social Media Setup &amp; Initial Content</t>
        </is>
      </c>
      <c r="B70" s="25" t="n">
        <v>500</v>
      </c>
      <c r="C70" s="25" t="n">
        <v>2000</v>
      </c>
      <c r="D70" s="25" t="n">
        <v>5000</v>
      </c>
      <c r="E70" s="26" t="n"/>
    </row>
    <row r="71">
      <c r="A71" s="24" t="inlineStr">
        <is>
          <t>Google Business Profile Optimization</t>
        </is>
      </c>
      <c r="B71" s="25" t="n">
        <v>0</v>
      </c>
      <c r="C71" s="25" t="n">
        <v>300</v>
      </c>
      <c r="D71" s="25" t="n">
        <v>1000</v>
      </c>
      <c r="E71" s="26" t="n"/>
    </row>
    <row r="72">
      <c r="A72" s="24" t="inlineStr">
        <is>
          <t>Grand Opening Advertising (digital)</t>
        </is>
      </c>
      <c r="B72" s="25" t="n">
        <v>500</v>
      </c>
      <c r="C72" s="25" t="n">
        <v>2000</v>
      </c>
      <c r="D72" s="25" t="n">
        <v>6000</v>
      </c>
      <c r="E72" s="26" t="n"/>
    </row>
    <row r="73">
      <c r="A73" s="24" t="inlineStr">
        <is>
          <t>Soft-Open Event (food + beverage)</t>
        </is>
      </c>
      <c r="B73" s="25" t="n">
        <v>1000</v>
      </c>
      <c r="C73" s="25" t="n">
        <v>3000</v>
      </c>
      <c r="D73" s="25" t="n">
        <v>8000</v>
      </c>
      <c r="E73" s="26" t="n"/>
    </row>
    <row r="74">
      <c r="A74" s="24" t="inlineStr">
        <is>
          <t>PR / Influencer Outreach</t>
        </is>
      </c>
      <c r="B74" s="25" t="n">
        <v>0</v>
      </c>
      <c r="C74" s="25" t="n">
        <v>1500</v>
      </c>
      <c r="D74" s="25" t="n">
        <v>5000</v>
      </c>
      <c r="E74" s="26" t="n"/>
    </row>
    <row r="75">
      <c r="A75" s="28" t="inlineStr">
        <is>
          <t>Category Total</t>
        </is>
      </c>
      <c r="B75" s="29">
        <f>SUM(B66:B74)</f>
        <v/>
      </c>
      <c r="C75" s="29">
        <f>SUM(C66:C74)</f>
        <v/>
      </c>
      <c r="D75" s="29">
        <f>SUM(D66:D74)</f>
        <v/>
      </c>
      <c r="E75" s="30">
        <f>SUM(E66:E74)</f>
        <v/>
      </c>
    </row>
    <row r="77" ht="22" customHeight="1">
      <c r="A77" s="21" t="inlineStr">
        <is>
          <t>Category 6: Technology &amp; POS</t>
        </is>
      </c>
      <c r="B77" s="22" t="n"/>
      <c r="C77" s="22" t="n"/>
      <c r="D77" s="22" t="n"/>
      <c r="E77" s="22" t="n"/>
      <c r="F77" s="22" t="n"/>
    </row>
    <row r="79" ht="26" customHeight="1">
      <c r="A79" s="23" t="inlineStr">
        <is>
          <t>Line Item</t>
        </is>
      </c>
      <c r="B79" s="23" t="inlineStr">
        <is>
          <t>Low</t>
        </is>
      </c>
      <c r="C79" s="23" t="inlineStr">
        <is>
          <t>Mid</t>
        </is>
      </c>
      <c r="D79" s="23" t="inlineStr">
        <is>
          <t>High</t>
        </is>
      </c>
      <c r="E79" s="23" t="inlineStr">
        <is>
          <t>Your Estimate</t>
        </is>
      </c>
    </row>
    <row r="80">
      <c r="A80" s="24" t="inlineStr">
        <is>
          <t>POS Hardware (terminals, printers, KDS)</t>
        </is>
      </c>
      <c r="B80" s="25" t="n">
        <v>2000</v>
      </c>
      <c r="C80" s="25" t="n">
        <v>6000</v>
      </c>
      <c r="D80" s="25" t="n">
        <v>15000</v>
      </c>
      <c r="E80" s="26" t="n"/>
    </row>
    <row r="81">
      <c r="A81" s="24" t="inlineStr">
        <is>
          <t>POS Software Setup &amp; Annual License</t>
        </is>
      </c>
      <c r="B81" s="25" t="n">
        <v>600</v>
      </c>
      <c r="C81" s="25" t="n">
        <v>1800</v>
      </c>
      <c r="D81" s="25" t="n">
        <v>4800</v>
      </c>
      <c r="E81" s="26" t="n"/>
    </row>
    <row r="82">
      <c r="A82" s="24" t="inlineStr">
        <is>
          <t>Online Ordering Integration</t>
        </is>
      </c>
      <c r="B82" s="25" t="n">
        <v>0</v>
      </c>
      <c r="C82" s="25" t="n">
        <v>500</v>
      </c>
      <c r="D82" s="25" t="n">
        <v>2000</v>
      </c>
      <c r="E82" s="26" t="n"/>
    </row>
    <row r="83">
      <c r="A83" s="24" t="inlineStr">
        <is>
          <t>Reservation Software (Resy, OpenTable)</t>
        </is>
      </c>
      <c r="B83" s="25" t="n">
        <v>0</v>
      </c>
      <c r="C83" s="25" t="n">
        <v>600</v>
      </c>
      <c r="D83" s="25" t="n">
        <v>2400</v>
      </c>
      <c r="E83" s="26" t="n"/>
    </row>
    <row r="84">
      <c r="A84" s="24" t="inlineStr">
        <is>
          <t>Accounting Software (QuickBooks, etc.)</t>
        </is>
      </c>
      <c r="B84" s="25" t="n">
        <v>300</v>
      </c>
      <c r="C84" s="25" t="n">
        <v>600</v>
      </c>
      <c r="D84" s="25" t="n">
        <v>1200</v>
      </c>
      <c r="E84" s="26" t="n"/>
    </row>
    <row r="85">
      <c r="A85" s="24" t="inlineStr">
        <is>
          <t>WiFi / Network Infrastructure</t>
        </is>
      </c>
      <c r="B85" s="25" t="n">
        <v>500</v>
      </c>
      <c r="C85" s="25" t="n">
        <v>1500</v>
      </c>
      <c r="D85" s="25" t="n">
        <v>4000</v>
      </c>
      <c r="E85" s="26" t="n"/>
    </row>
    <row r="86">
      <c r="A86" s="24" t="inlineStr">
        <is>
          <t>Security Cameras &amp; DVR</t>
        </is>
      </c>
      <c r="B86" s="25" t="n">
        <v>1500</v>
      </c>
      <c r="C86" s="25" t="n">
        <v>3500</v>
      </c>
      <c r="D86" s="25" t="n">
        <v>8000</v>
      </c>
      <c r="E86" s="26" t="n"/>
    </row>
    <row r="87">
      <c r="A87" s="28" t="inlineStr">
        <is>
          <t>Category Total</t>
        </is>
      </c>
      <c r="B87" s="29">
        <f>SUM(B80:B86)</f>
        <v/>
      </c>
      <c r="C87" s="29">
        <f>SUM(C80:C86)</f>
        <v/>
      </c>
      <c r="D87" s="29">
        <f>SUM(D80:D86)</f>
        <v/>
      </c>
      <c r="E87" s="30">
        <f>SUM(E80:E86)</f>
        <v/>
      </c>
    </row>
    <row r="89" ht="22" customHeight="1">
      <c r="A89" s="21" t="inlineStr">
        <is>
          <t>Category 7: Opening Inventory</t>
        </is>
      </c>
      <c r="B89" s="22" t="n"/>
      <c r="C89" s="22" t="n"/>
      <c r="D89" s="22" t="n"/>
      <c r="E89" s="22" t="n"/>
      <c r="F89" s="22" t="n"/>
    </row>
    <row r="91" ht="26" customHeight="1">
      <c r="A91" s="23" t="inlineStr">
        <is>
          <t>Line Item</t>
        </is>
      </c>
      <c r="B91" s="23" t="inlineStr">
        <is>
          <t>Low</t>
        </is>
      </c>
      <c r="C91" s="23" t="inlineStr">
        <is>
          <t>Mid</t>
        </is>
      </c>
      <c r="D91" s="23" t="inlineStr">
        <is>
          <t>High</t>
        </is>
      </c>
      <c r="E91" s="23" t="inlineStr">
        <is>
          <t>Your Estimate</t>
        </is>
      </c>
    </row>
    <row r="92">
      <c r="A92" s="24" t="inlineStr">
        <is>
          <t>Food Inventory (1.5–2 week par)</t>
        </is>
      </c>
      <c r="B92" s="25" t="n">
        <v>8000</v>
      </c>
      <c r="C92" s="25" t="n">
        <v>18000</v>
      </c>
      <c r="D92" s="25" t="n">
        <v>35000</v>
      </c>
      <c r="E92" s="26" t="n"/>
    </row>
    <row r="93">
      <c r="A93" s="24" t="inlineStr">
        <is>
          <t>Beer Inventory (opening stock)</t>
        </is>
      </c>
      <c r="B93" s="25" t="n">
        <v>1000</v>
      </c>
      <c r="C93" s="25" t="n">
        <v>3000</v>
      </c>
      <c r="D93" s="25" t="n">
        <v>8000</v>
      </c>
      <c r="E93" s="26" t="n"/>
    </row>
    <row r="94">
      <c r="A94" s="24" t="inlineStr">
        <is>
          <t>Wine Inventory (opening stock)</t>
        </is>
      </c>
      <c r="B94" s="25" t="n">
        <v>1500</v>
      </c>
      <c r="C94" s="25" t="n">
        <v>5000</v>
      </c>
      <c r="D94" s="25" t="n">
        <v>20000</v>
      </c>
      <c r="E94" s="26" t="n"/>
    </row>
    <row r="95">
      <c r="A95" s="24" t="inlineStr">
        <is>
          <t>Spirits Inventory (opening stock)</t>
        </is>
      </c>
      <c r="B95" s="25" t="n">
        <v>2000</v>
      </c>
      <c r="C95" s="25" t="n">
        <v>8000</v>
      </c>
      <c r="D95" s="25" t="n">
        <v>25000</v>
      </c>
      <c r="E95" s="26" t="n"/>
    </row>
    <row r="96">
      <c r="A96" s="24" t="inlineStr">
        <is>
          <t>Non-Alcoholic Beverage Inventory</t>
        </is>
      </c>
      <c r="B96" s="25" t="n">
        <v>500</v>
      </c>
      <c r="C96" s="25" t="n">
        <v>1500</v>
      </c>
      <c r="D96" s="25" t="n">
        <v>4000</v>
      </c>
      <c r="E96" s="26" t="n"/>
    </row>
    <row r="97">
      <c r="A97" s="24" t="inlineStr">
        <is>
          <t>Smallwares (dishes, glassware, flatware)</t>
        </is>
      </c>
      <c r="B97" s="25" t="n">
        <v>5000</v>
      </c>
      <c r="C97" s="25" t="n">
        <v>12000</v>
      </c>
      <c r="D97" s="25" t="n">
        <v>25000</v>
      </c>
      <c r="E97" s="26" t="n"/>
    </row>
    <row r="98">
      <c r="A98" s="24" t="inlineStr">
        <is>
          <t>Paper / Packaging / To-Go Supplies</t>
        </is>
      </c>
      <c r="B98" s="25" t="n">
        <v>500</v>
      </c>
      <c r="C98" s="25" t="n">
        <v>1500</v>
      </c>
      <c r="D98" s="25" t="n">
        <v>4000</v>
      </c>
      <c r="E98" s="26" t="n"/>
    </row>
    <row r="99">
      <c r="A99" s="24" t="inlineStr">
        <is>
          <t>Cleaning &amp; Chemical Supplies</t>
        </is>
      </c>
      <c r="B99" s="25" t="n">
        <v>500</v>
      </c>
      <c r="C99" s="25" t="n">
        <v>1000</v>
      </c>
      <c r="D99" s="25" t="n">
        <v>2500</v>
      </c>
      <c r="E99" s="26" t="n"/>
    </row>
    <row r="100">
      <c r="A100" s="28" t="inlineStr">
        <is>
          <t>Category Total</t>
        </is>
      </c>
      <c r="B100" s="29">
        <f>SUM(B92:B99)</f>
        <v/>
      </c>
      <c r="C100" s="29">
        <f>SUM(C92:C99)</f>
        <v/>
      </c>
      <c r="D100" s="29">
        <f>SUM(D92:D99)</f>
        <v/>
      </c>
      <c r="E100" s="30">
        <f>SUM(E92:E99)</f>
        <v/>
      </c>
    </row>
    <row r="102" ht="22" customHeight="1">
      <c r="A102" s="21" t="inlineStr">
        <is>
          <t>Category 8: Working Capital Reserve</t>
        </is>
      </c>
      <c r="B102" s="22" t="n"/>
      <c r="C102" s="22" t="n"/>
      <c r="D102" s="22" t="n"/>
      <c r="E102" s="22" t="n"/>
      <c r="F102" s="22" t="n"/>
    </row>
    <row r="104">
      <c r="A104" s="33" t="inlineStr">
        <is>
          <t>Calculation Component</t>
        </is>
      </c>
      <c r="B104" s="33" t="inlineStr">
        <is>
          <t>Your Number</t>
        </is>
      </c>
    </row>
    <row r="105">
      <c r="A105" s="34" t="inlineStr">
        <is>
          <t>Monthly Fixed Overhead (from Pro Forma)</t>
        </is>
      </c>
      <c r="B105" s="26" t="n"/>
    </row>
    <row r="106">
      <c r="A106" s="34" t="inlineStr">
        <is>
          <t>Monthly Labor (from Pro Forma)</t>
        </is>
      </c>
      <c r="B106" s="26" t="n"/>
    </row>
    <row r="107">
      <c r="A107" s="34" t="inlineStr">
        <is>
          <t>Monthly COGS (from Pro Forma)</t>
        </is>
      </c>
      <c r="B107" s="26" t="n"/>
    </row>
    <row r="108">
      <c r="A108" s="35" t="inlineStr">
        <is>
          <t>Total Monthly Operating Expenses</t>
        </is>
      </c>
      <c r="B108" s="30">
        <f>SUM(B105:B107)</f>
        <v/>
      </c>
    </row>
    <row r="109">
      <c r="A109" s="34" t="inlineStr">
        <is>
          <t>× 3 months (minimum reserve)</t>
        </is>
      </c>
      <c r="B109" s="34" t="n">
        <v>3</v>
      </c>
    </row>
    <row r="110">
      <c r="A110" s="36" t="inlineStr">
        <is>
          <t>WORKING CAPITAL RESERVE REQUIREMENT</t>
        </is>
      </c>
      <c r="B110" s="37">
        <f>B108*B109</f>
        <v/>
      </c>
    </row>
    <row r="112" ht="22" customHeight="1">
      <c r="A112" s="21" t="inlineStr">
        <is>
          <t>Total Capital Requirements Summary</t>
        </is>
      </c>
      <c r="B112" s="22" t="n"/>
      <c r="C112" s="22" t="n"/>
      <c r="D112" s="22" t="n"/>
      <c r="E112" s="22" t="n"/>
      <c r="F112" s="22" t="n"/>
    </row>
    <row r="114">
      <c r="A114" s="33" t="inlineStr">
        <is>
          <t>Category</t>
        </is>
      </c>
      <c r="B114" s="33" t="inlineStr">
        <is>
          <t>Low</t>
        </is>
      </c>
      <c r="C114" s="33" t="inlineStr">
        <is>
          <t>Mid</t>
        </is>
      </c>
      <c r="D114" s="33" t="inlineStr">
        <is>
          <t>High</t>
        </is>
      </c>
      <c r="E114" s="33" t="inlineStr">
        <is>
          <t>Your Estimate</t>
        </is>
      </c>
    </row>
    <row r="115">
      <c r="A115" s="34" t="inlineStr">
        <is>
          <t>Real Estate (net of TIA)</t>
        </is>
      </c>
      <c r="B115" s="38" t="n">
        <v>1500</v>
      </c>
      <c r="C115" s="38" t="n">
        <v>25000</v>
      </c>
      <c r="D115" s="38" t="n">
        <v>120000</v>
      </c>
      <c r="E115" s="42">
        <f>E13</f>
        <v/>
      </c>
    </row>
    <row r="116">
      <c r="A116" s="34" t="inlineStr">
        <is>
          <t>Build-Out &amp; Equipment</t>
        </is>
      </c>
      <c r="B116" s="38" t="n">
        <v>135000</v>
      </c>
      <c r="C116" s="38" t="n">
        <v>348000</v>
      </c>
      <c r="D116" s="38" t="n">
        <v>920000</v>
      </c>
      <c r="E116" s="42">
        <f>E30</f>
        <v/>
      </c>
    </row>
    <row r="117">
      <c r="A117" s="34" t="inlineStr">
        <is>
          <t>Licenses &amp; Permits</t>
        </is>
      </c>
      <c r="B117" s="38" t="n">
        <v>4600</v>
      </c>
      <c r="C117" s="38" t="n">
        <v>16700</v>
      </c>
      <c r="D117" s="38" t="n">
        <v>44000</v>
      </c>
      <c r="E117" s="42">
        <f>E48</f>
        <v/>
      </c>
    </row>
    <row r="118">
      <c r="A118" s="34" t="inlineStr">
        <is>
          <t>Staffing &amp; Training</t>
        </is>
      </c>
      <c r="B118" s="38" t="n">
        <v>15500</v>
      </c>
      <c r="C118" s="38" t="n">
        <v>36900</v>
      </c>
      <c r="D118" s="38" t="n">
        <v>76000</v>
      </c>
      <c r="E118" s="42">
        <f>E61</f>
        <v/>
      </c>
    </row>
    <row r="119">
      <c r="A119" s="34" t="inlineStr">
        <is>
          <t>Marketing &amp; Branding</t>
        </is>
      </c>
      <c r="B119" s="38" t="n">
        <v>5300</v>
      </c>
      <c r="C119" s="38" t="n">
        <v>21800</v>
      </c>
      <c r="D119" s="38" t="n">
        <v>62000</v>
      </c>
      <c r="E119" s="42">
        <f>E75</f>
        <v/>
      </c>
    </row>
    <row r="120">
      <c r="A120" s="34" t="inlineStr">
        <is>
          <t>Technology &amp; POS</t>
        </is>
      </c>
      <c r="B120" s="38" t="n">
        <v>4900</v>
      </c>
      <c r="C120" s="38" t="n">
        <v>14500</v>
      </c>
      <c r="D120" s="38" t="n">
        <v>37400</v>
      </c>
      <c r="E120" s="42">
        <f>E87</f>
        <v/>
      </c>
    </row>
    <row r="121">
      <c r="A121" s="34" t="inlineStr">
        <is>
          <t>Opening Inventory</t>
        </is>
      </c>
      <c r="B121" s="38" t="n">
        <v>19000</v>
      </c>
      <c r="C121" s="38" t="n">
        <v>50000</v>
      </c>
      <c r="D121" s="38" t="n">
        <v>123500</v>
      </c>
      <c r="E121" s="42">
        <f>E100</f>
        <v/>
      </c>
    </row>
    <row r="122">
      <c r="A122" s="34" t="inlineStr">
        <is>
          <t>Working Capital Reserve</t>
        </is>
      </c>
      <c r="B122" s="38" t="n">
        <v>150000</v>
      </c>
      <c r="C122" s="38" t="n">
        <v>225000</v>
      </c>
      <c r="D122" s="38" t="n">
        <v>350000</v>
      </c>
      <c r="E122" s="42">
        <f>B110</f>
        <v/>
      </c>
    </row>
    <row r="123">
      <c r="A123" s="36" t="inlineStr">
        <is>
          <t>TOTAL CAPITAL REQUIRED</t>
        </is>
      </c>
      <c r="B123" s="40">
        <f>SUM(B115:B122)</f>
        <v/>
      </c>
      <c r="C123" s="40">
        <f>SUM(C115:C122)</f>
        <v/>
      </c>
      <c r="D123" s="40">
        <f>SUM(D115:D122)</f>
        <v/>
      </c>
      <c r="E123" s="40">
        <f>SUM(E115:E122)</f>
        <v/>
      </c>
    </row>
    <row r="124" ht="18" customHeight="1">
      <c r="A124" s="32" t="inlineStr">
        <is>
          <t>Your Estimate column fills in automatically from the Category Total rows above.</t>
        </is>
      </c>
    </row>
    <row r="126" ht="64" customHeight="1">
      <c r="A126" s="14" t="inlineStr">
        <is>
          <t>💡 REQM Expert Note: The most common reason new restaurant owners run out of money is not because their concept failed — it is because they undercapitalized. Studies from the National Restaurant Association consistently show that first-time operators underestimate total startup costs by 20–40%. When in doubt, use the High column estimate, then work to come in under budget. The surplus becomes part of your working capital reserve.</t>
        </is>
      </c>
      <c r="B126" s="15" t="n"/>
      <c r="C126" s="15" t="n"/>
      <c r="D126" s="15" t="n"/>
      <c r="E126" s="15" t="n"/>
      <c r="F126" s="15" t="n"/>
    </row>
    <row r="128">
      <c r="A128" s="16" t="inlineStr">
        <is>
          <t>Template provided by R.E.Q.M. LLC  |  Boutique Accounting &amp; Advisory for Restaurants  |  reqmllc.com  |  520.354.8883</t>
        </is>
      </c>
    </row>
  </sheetData>
  <mergeCells count="18">
    <mergeCell ref="A2:F2"/>
    <mergeCell ref="A16:F16"/>
    <mergeCell ref="A33:F33"/>
    <mergeCell ref="A49:F49"/>
    <mergeCell ref="A51:F51"/>
    <mergeCell ref="A63:F63"/>
    <mergeCell ref="A112:F112"/>
    <mergeCell ref="A128:F128"/>
    <mergeCell ref="A14:F14"/>
    <mergeCell ref="A102:F102"/>
    <mergeCell ref="A1:F1"/>
    <mergeCell ref="A5:F5"/>
    <mergeCell ref="A126:F126"/>
    <mergeCell ref="A31:F31"/>
    <mergeCell ref="A89:F89"/>
    <mergeCell ref="A3:F3"/>
    <mergeCell ref="A77:F77"/>
    <mergeCell ref="A124:F1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2026-07-14T12:49:19Z</dcterms:created>
  <dcterms:modified xmlns:dcterms="http://purl.org/dc/terms/" xmlns:xsi="http://www.w3.org/2001/XMLSchema-instance" xsi:type="dcterms:W3CDTF">2026-07-14T12:49:19Z</dcterms:modified>
</cp:coreProperties>
</file>